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laudia.rogo\AppData\Local\Microsoft\Windows\INetCache\Content.Outlook\KBTBOXK2\"/>
    </mc:Choice>
  </mc:AlternateContent>
  <bookViews>
    <workbookView xWindow="0" yWindow="0" windowWidth="19110" windowHeight="7170" tabRatio="738" firstSheet="10"/>
  </bookViews>
  <sheets>
    <sheet name="Istruzioni compilazione" sheetId="4" r:id="rId1"/>
    <sheet name="Conto Economico Lotto 1" sheetId="15" r:id="rId2"/>
    <sheet name="Conto Economico Lotto 2" sheetId="16" r:id="rId3"/>
    <sheet name="Conto Economico Lotto 3" sheetId="17" r:id="rId4"/>
    <sheet name="Conto Economico Lotto 4" sheetId="18" r:id="rId5"/>
    <sheet name="Conto Economico Lotto 5" sheetId="19" r:id="rId6"/>
    <sheet name="Conto Economico Lotto 6" sheetId="20" r:id="rId7"/>
    <sheet name="Conto Economico Lotto 7" sheetId="21" r:id="rId8"/>
    <sheet name="Conto Economico Lotto 8" sheetId="22" r:id="rId9"/>
    <sheet name="Conto Economico Lotto 9" sheetId="23" r:id="rId10"/>
    <sheet name="Conto Economico Lotto 10" sheetId="24" r:id="rId11"/>
    <sheet name="Conto Economico Lotto 11" sheetId="25" r:id="rId12"/>
    <sheet name="Conto Economico Lotto 12" sheetId="26" r:id="rId13"/>
    <sheet name="Conto Economico Lotto 13" sheetId="27" r:id="rId14"/>
  </sheets>
  <definedNames>
    <definedName name="_xlnm.Print_Area" localSheetId="0">'Istruzioni compilazione'!$B$1:$F$14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7" l="1"/>
  <c r="F18" i="27"/>
  <c r="E18" i="27"/>
  <c r="D18" i="27"/>
  <c r="H17" i="27"/>
  <c r="G17" i="27"/>
  <c r="H16" i="27"/>
  <c r="G16" i="27"/>
  <c r="H15" i="27"/>
  <c r="G15" i="27"/>
  <c r="H14" i="27"/>
  <c r="G14" i="27"/>
  <c r="H13" i="27"/>
  <c r="G13" i="27"/>
  <c r="H12" i="27"/>
  <c r="G12" i="27"/>
  <c r="H11" i="27"/>
  <c r="G11" i="27"/>
  <c r="H10" i="27"/>
  <c r="G10" i="27"/>
  <c r="H9" i="27"/>
  <c r="G9" i="27"/>
  <c r="H8" i="27"/>
  <c r="G8" i="27"/>
  <c r="H7" i="27"/>
  <c r="G7" i="27"/>
  <c r="H6" i="27"/>
  <c r="G6" i="27"/>
  <c r="H5" i="27"/>
  <c r="G5" i="27"/>
  <c r="H4" i="27"/>
  <c r="H18" i="27" s="1"/>
  <c r="G4" i="27"/>
  <c r="G18" i="27" s="1"/>
  <c r="C32" i="27" s="1"/>
  <c r="C27" i="26"/>
  <c r="F17" i="26"/>
  <c r="E17" i="26"/>
  <c r="D17" i="26"/>
  <c r="H16" i="26"/>
  <c r="G16" i="26"/>
  <c r="H15" i="26"/>
  <c r="G15" i="26"/>
  <c r="H14" i="26"/>
  <c r="G14" i="26"/>
  <c r="H13" i="26"/>
  <c r="G13" i="26"/>
  <c r="H12" i="26"/>
  <c r="G12" i="26"/>
  <c r="H11" i="26"/>
  <c r="G11" i="26"/>
  <c r="H10" i="26"/>
  <c r="G10" i="26"/>
  <c r="H9" i="26"/>
  <c r="G9" i="26"/>
  <c r="H8" i="26"/>
  <c r="G8" i="26"/>
  <c r="H7" i="26"/>
  <c r="G7" i="26"/>
  <c r="H6" i="26"/>
  <c r="G6" i="26"/>
  <c r="H5" i="26"/>
  <c r="G5" i="26"/>
  <c r="H4" i="26"/>
  <c r="G4" i="26"/>
  <c r="C28" i="25"/>
  <c r="F18" i="25"/>
  <c r="E18" i="25"/>
  <c r="D18" i="25"/>
  <c r="H17" i="25"/>
  <c r="G17" i="25"/>
  <c r="H16" i="25"/>
  <c r="G16" i="25"/>
  <c r="H15" i="25"/>
  <c r="G15" i="25"/>
  <c r="H14" i="25"/>
  <c r="G14" i="25"/>
  <c r="H13" i="25"/>
  <c r="G13" i="25"/>
  <c r="H12" i="25"/>
  <c r="G12" i="25"/>
  <c r="H11" i="25"/>
  <c r="G11" i="25"/>
  <c r="H10" i="25"/>
  <c r="G10" i="25"/>
  <c r="H9" i="25"/>
  <c r="G9" i="25"/>
  <c r="H8" i="25"/>
  <c r="G8" i="25"/>
  <c r="H7" i="25"/>
  <c r="G7" i="25"/>
  <c r="H6" i="25"/>
  <c r="G6" i="25"/>
  <c r="H5" i="25"/>
  <c r="G5" i="25"/>
  <c r="H4" i="25"/>
  <c r="G4" i="25"/>
  <c r="C28" i="24"/>
  <c r="F18" i="24"/>
  <c r="E18" i="24"/>
  <c r="D18" i="24"/>
  <c r="H17" i="24"/>
  <c r="G17" i="24"/>
  <c r="H16" i="24"/>
  <c r="G16" i="24"/>
  <c r="H15" i="24"/>
  <c r="G15" i="24"/>
  <c r="H14" i="24"/>
  <c r="G14" i="24"/>
  <c r="H13" i="24"/>
  <c r="G13" i="24"/>
  <c r="H12" i="24"/>
  <c r="G12" i="24"/>
  <c r="H11" i="24"/>
  <c r="G11" i="24"/>
  <c r="H10" i="24"/>
  <c r="G10" i="24"/>
  <c r="H9" i="24"/>
  <c r="G9" i="24"/>
  <c r="H8" i="24"/>
  <c r="G8" i="24"/>
  <c r="H7" i="24"/>
  <c r="G7" i="24"/>
  <c r="H6" i="24"/>
  <c r="G6" i="24"/>
  <c r="H5" i="24"/>
  <c r="G5" i="24"/>
  <c r="H4" i="24"/>
  <c r="H18" i="24" s="1"/>
  <c r="G4" i="24"/>
  <c r="G18" i="24" s="1"/>
  <c r="C32" i="24" s="1"/>
  <c r="I5" i="23"/>
  <c r="I4" i="23"/>
  <c r="H5" i="23"/>
  <c r="G5" i="23"/>
  <c r="C28" i="23"/>
  <c r="F18" i="23"/>
  <c r="E18" i="23"/>
  <c r="D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4" i="23"/>
  <c r="G4" i="23"/>
  <c r="C27" i="22"/>
  <c r="F17" i="22"/>
  <c r="E17" i="22"/>
  <c r="D17" i="22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H5" i="22"/>
  <c r="G5" i="22"/>
  <c r="H4" i="22"/>
  <c r="H17" i="22" s="1"/>
  <c r="G4" i="22"/>
  <c r="G17" i="22" s="1"/>
  <c r="C31" i="22" s="1"/>
  <c r="C27" i="21"/>
  <c r="F17" i="21"/>
  <c r="E17" i="21"/>
  <c r="D17" i="21"/>
  <c r="H16" i="21"/>
  <c r="G16" i="21"/>
  <c r="H15" i="21"/>
  <c r="G15" i="21"/>
  <c r="H14" i="21"/>
  <c r="G14" i="21"/>
  <c r="H13" i="21"/>
  <c r="G13" i="21"/>
  <c r="H12" i="21"/>
  <c r="G12" i="21"/>
  <c r="H11" i="21"/>
  <c r="G11" i="21"/>
  <c r="H10" i="21"/>
  <c r="G10" i="21"/>
  <c r="H9" i="21"/>
  <c r="G9" i="21"/>
  <c r="H8" i="21"/>
  <c r="G8" i="21"/>
  <c r="H7" i="21"/>
  <c r="G7" i="21"/>
  <c r="H6" i="21"/>
  <c r="G6" i="21"/>
  <c r="H5" i="21"/>
  <c r="G5" i="21"/>
  <c r="H4" i="21"/>
  <c r="G4" i="21"/>
  <c r="G17" i="21" s="1"/>
  <c r="C31" i="21" s="1"/>
  <c r="C27" i="20"/>
  <c r="F17" i="20"/>
  <c r="E17" i="20"/>
  <c r="D17" i="20"/>
  <c r="H16" i="20"/>
  <c r="G16" i="20"/>
  <c r="H15" i="20"/>
  <c r="G15" i="20"/>
  <c r="H14" i="20"/>
  <c r="G14" i="20"/>
  <c r="H13" i="20"/>
  <c r="G13" i="20"/>
  <c r="H12" i="20"/>
  <c r="G12" i="20"/>
  <c r="H11" i="20"/>
  <c r="G11" i="20"/>
  <c r="H10" i="20"/>
  <c r="G10" i="20"/>
  <c r="H9" i="20"/>
  <c r="G9" i="20"/>
  <c r="H8" i="20"/>
  <c r="G8" i="20"/>
  <c r="H7" i="20"/>
  <c r="G7" i="20"/>
  <c r="H6" i="20"/>
  <c r="G6" i="20"/>
  <c r="H5" i="20"/>
  <c r="G5" i="20"/>
  <c r="H4" i="20"/>
  <c r="G4" i="20"/>
  <c r="C27" i="19"/>
  <c r="F17" i="19"/>
  <c r="E17" i="19"/>
  <c r="D17" i="19"/>
  <c r="H16" i="19"/>
  <c r="G16" i="19"/>
  <c r="H15" i="19"/>
  <c r="G15" i="19"/>
  <c r="H14" i="19"/>
  <c r="G14" i="19"/>
  <c r="H13" i="19"/>
  <c r="G13" i="19"/>
  <c r="H12" i="19"/>
  <c r="G12" i="19"/>
  <c r="H11" i="19"/>
  <c r="G11" i="19"/>
  <c r="H10" i="19"/>
  <c r="G10" i="19"/>
  <c r="H9" i="19"/>
  <c r="G9" i="19"/>
  <c r="H8" i="19"/>
  <c r="G8" i="19"/>
  <c r="H7" i="19"/>
  <c r="G7" i="19"/>
  <c r="H6" i="19"/>
  <c r="G6" i="19"/>
  <c r="H5" i="19"/>
  <c r="G5" i="19"/>
  <c r="H4" i="19"/>
  <c r="H17" i="19" s="1"/>
  <c r="G4" i="19"/>
  <c r="G17" i="19" s="1"/>
  <c r="C31" i="19" s="1"/>
  <c r="C27" i="18"/>
  <c r="F17" i="18"/>
  <c r="E17" i="18"/>
  <c r="D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H4" i="18"/>
  <c r="H17" i="18" s="1"/>
  <c r="G4" i="18"/>
  <c r="C27" i="17"/>
  <c r="F17" i="17"/>
  <c r="E17" i="17"/>
  <c r="D17" i="17"/>
  <c r="H16" i="17"/>
  <c r="G16" i="17"/>
  <c r="H15" i="17"/>
  <c r="G15" i="17"/>
  <c r="H14" i="17"/>
  <c r="G14" i="17"/>
  <c r="H13" i="17"/>
  <c r="G13" i="17"/>
  <c r="H12" i="17"/>
  <c r="G12" i="17"/>
  <c r="H11" i="17"/>
  <c r="G11" i="17"/>
  <c r="H10" i="17"/>
  <c r="G10" i="17"/>
  <c r="H9" i="17"/>
  <c r="G9" i="17"/>
  <c r="H8" i="17"/>
  <c r="G8" i="17"/>
  <c r="H7" i="17"/>
  <c r="G7" i="17"/>
  <c r="H6" i="17"/>
  <c r="G6" i="17"/>
  <c r="H5" i="17"/>
  <c r="G5" i="17"/>
  <c r="H4" i="17"/>
  <c r="G4" i="17"/>
  <c r="D17" i="15"/>
  <c r="D17" i="16"/>
  <c r="D22" i="15"/>
  <c r="G4" i="15"/>
  <c r="H4" i="15"/>
  <c r="G5" i="15"/>
  <c r="G17" i="15" s="1"/>
  <c r="C31" i="15" s="1"/>
  <c r="H5" i="15"/>
  <c r="G6" i="15"/>
  <c r="H6" i="15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G14" i="15"/>
  <c r="H14" i="15"/>
  <c r="G15" i="15"/>
  <c r="H15" i="15"/>
  <c r="G16" i="15"/>
  <c r="H16" i="15"/>
  <c r="E17" i="15"/>
  <c r="F17" i="15"/>
  <c r="H17" i="15"/>
  <c r="C27" i="15"/>
  <c r="C27" i="16"/>
  <c r="F17" i="16"/>
  <c r="E17" i="16"/>
  <c r="H16" i="16"/>
  <c r="G16" i="16"/>
  <c r="H15" i="16"/>
  <c r="G15" i="16"/>
  <c r="H14" i="16"/>
  <c r="G14" i="16"/>
  <c r="H13" i="16"/>
  <c r="G13" i="16"/>
  <c r="H12" i="16"/>
  <c r="G12" i="16"/>
  <c r="H11" i="16"/>
  <c r="G11" i="16"/>
  <c r="H10" i="16"/>
  <c r="G10" i="16"/>
  <c r="H9" i="16"/>
  <c r="G9" i="16"/>
  <c r="H8" i="16"/>
  <c r="G8" i="16"/>
  <c r="H7" i="16"/>
  <c r="G7" i="16"/>
  <c r="H6" i="16"/>
  <c r="G6" i="16"/>
  <c r="H5" i="16"/>
  <c r="G5" i="16"/>
  <c r="H4" i="16"/>
  <c r="G4" i="16"/>
  <c r="C33" i="27" l="1"/>
  <c r="D26" i="27" s="1"/>
  <c r="I5" i="27"/>
  <c r="I17" i="27"/>
  <c r="D24" i="27"/>
  <c r="I10" i="27"/>
  <c r="I14" i="27"/>
  <c r="I8" i="27"/>
  <c r="I12" i="27"/>
  <c r="D28" i="27"/>
  <c r="D23" i="27"/>
  <c r="I15" i="27"/>
  <c r="G17" i="26"/>
  <c r="C31" i="26" s="1"/>
  <c r="H17" i="26"/>
  <c r="C32" i="26" s="1"/>
  <c r="G18" i="25"/>
  <c r="C32" i="25" s="1"/>
  <c r="H18" i="25"/>
  <c r="I9" i="25"/>
  <c r="C33" i="25"/>
  <c r="D28" i="25" s="1"/>
  <c r="C33" i="24"/>
  <c r="G18" i="23"/>
  <c r="C32" i="23" s="1"/>
  <c r="H18" i="23"/>
  <c r="C33" i="23" s="1"/>
  <c r="C32" i="22"/>
  <c r="I17" i="22" s="1"/>
  <c r="I6" i="22"/>
  <c r="I14" i="22"/>
  <c r="H17" i="21"/>
  <c r="G17" i="20"/>
  <c r="C31" i="20" s="1"/>
  <c r="H17" i="20"/>
  <c r="I15" i="20"/>
  <c r="C33" i="20"/>
  <c r="D33" i="20" s="1"/>
  <c r="C32" i="20"/>
  <c r="I6" i="20" s="1"/>
  <c r="I8" i="20"/>
  <c r="I12" i="20"/>
  <c r="I14" i="20"/>
  <c r="I16" i="20"/>
  <c r="I4" i="20"/>
  <c r="C32" i="19"/>
  <c r="I16" i="19"/>
  <c r="I13" i="19"/>
  <c r="G17" i="18"/>
  <c r="C31" i="18" s="1"/>
  <c r="C32" i="18"/>
  <c r="I8" i="18" s="1"/>
  <c r="I4" i="18"/>
  <c r="G17" i="17"/>
  <c r="C31" i="17" s="1"/>
  <c r="H17" i="17"/>
  <c r="C32" i="17" s="1"/>
  <c r="G17" i="16"/>
  <c r="C31" i="16" s="1"/>
  <c r="C32" i="15"/>
  <c r="I6" i="15" s="1"/>
  <c r="H17" i="16"/>
  <c r="I11" i="27" l="1"/>
  <c r="D25" i="27"/>
  <c r="I4" i="27"/>
  <c r="I6" i="27"/>
  <c r="I13" i="27"/>
  <c r="I18" i="27"/>
  <c r="I7" i="27"/>
  <c r="I16" i="27"/>
  <c r="D27" i="27"/>
  <c r="D33" i="27"/>
  <c r="I9" i="27"/>
  <c r="C34" i="27"/>
  <c r="D34" i="27" s="1"/>
  <c r="D27" i="26"/>
  <c r="I4" i="26"/>
  <c r="I12" i="26"/>
  <c r="I9" i="26"/>
  <c r="I16" i="26"/>
  <c r="I13" i="26"/>
  <c r="I8" i="26"/>
  <c r="I5" i="26"/>
  <c r="C33" i="26"/>
  <c r="D33" i="26" s="1"/>
  <c r="I17" i="26"/>
  <c r="D25" i="26"/>
  <c r="I10" i="26"/>
  <c r="D24" i="26"/>
  <c r="I15" i="26"/>
  <c r="I11" i="26"/>
  <c r="I7" i="26"/>
  <c r="D26" i="26"/>
  <c r="D22" i="26"/>
  <c r="D32" i="26"/>
  <c r="D23" i="26"/>
  <c r="I14" i="26"/>
  <c r="I6" i="26"/>
  <c r="C34" i="25"/>
  <c r="D34" i="25" s="1"/>
  <c r="I5" i="25"/>
  <c r="D26" i="25"/>
  <c r="I15" i="25"/>
  <c r="I11" i="25"/>
  <c r="I7" i="25"/>
  <c r="D25" i="25"/>
  <c r="I16" i="25"/>
  <c r="I12" i="25"/>
  <c r="I8" i="25"/>
  <c r="I4" i="25"/>
  <c r="D27" i="25"/>
  <c r="D23" i="25"/>
  <c r="I14" i="25"/>
  <c r="I10" i="25"/>
  <c r="I6" i="25"/>
  <c r="D33" i="25"/>
  <c r="D24" i="25"/>
  <c r="I17" i="25"/>
  <c r="I18" i="25"/>
  <c r="I13" i="25"/>
  <c r="I15" i="24"/>
  <c r="D25" i="24"/>
  <c r="I16" i="24"/>
  <c r="I12" i="24"/>
  <c r="I8" i="24"/>
  <c r="I4" i="24"/>
  <c r="D27" i="24"/>
  <c r="D33" i="24"/>
  <c r="D24" i="24"/>
  <c r="D23" i="24"/>
  <c r="D26" i="24"/>
  <c r="I11" i="24"/>
  <c r="I7" i="24"/>
  <c r="I17" i="24"/>
  <c r="I14" i="24"/>
  <c r="I18" i="24"/>
  <c r="I13" i="24"/>
  <c r="I10" i="24"/>
  <c r="C34" i="24"/>
  <c r="D34" i="24" s="1"/>
  <c r="I9" i="24"/>
  <c r="I6" i="24"/>
  <c r="D28" i="24"/>
  <c r="I5" i="24"/>
  <c r="D28" i="23"/>
  <c r="I13" i="23"/>
  <c r="I10" i="23"/>
  <c r="I17" i="23"/>
  <c r="I14" i="23"/>
  <c r="I9" i="23"/>
  <c r="I6" i="23"/>
  <c r="C34" i="23"/>
  <c r="D34" i="23" s="1"/>
  <c r="I18" i="23"/>
  <c r="D26" i="23"/>
  <c r="D25" i="23"/>
  <c r="I16" i="23"/>
  <c r="I12" i="23"/>
  <c r="I8" i="23"/>
  <c r="I15" i="23"/>
  <c r="D33" i="23"/>
  <c r="D24" i="23"/>
  <c r="D27" i="23"/>
  <c r="D23" i="23"/>
  <c r="I11" i="23"/>
  <c r="I7" i="23"/>
  <c r="I12" i="22"/>
  <c r="I10" i="22"/>
  <c r="D25" i="22"/>
  <c r="D27" i="22"/>
  <c r="D24" i="22"/>
  <c r="I15" i="22"/>
  <c r="I11" i="22"/>
  <c r="I7" i="22"/>
  <c r="D32" i="22"/>
  <c r="D23" i="22"/>
  <c r="D26" i="22"/>
  <c r="D22" i="22"/>
  <c r="I13" i="22"/>
  <c r="I9" i="22"/>
  <c r="I5" i="22"/>
  <c r="I4" i="22"/>
  <c r="I16" i="22"/>
  <c r="I8" i="22"/>
  <c r="C33" i="22"/>
  <c r="D33" i="22" s="1"/>
  <c r="C32" i="21"/>
  <c r="D25" i="20"/>
  <c r="D24" i="20"/>
  <c r="D32" i="20"/>
  <c r="D23" i="20"/>
  <c r="D26" i="20"/>
  <c r="D22" i="20"/>
  <c r="I13" i="20"/>
  <c r="I9" i="20"/>
  <c r="I5" i="20"/>
  <c r="I11" i="20"/>
  <c r="D27" i="20"/>
  <c r="I10" i="20"/>
  <c r="I17" i="20"/>
  <c r="I7" i="20"/>
  <c r="D24" i="19"/>
  <c r="I15" i="19"/>
  <c r="I11" i="19"/>
  <c r="I7" i="19"/>
  <c r="D26" i="19"/>
  <c r="D25" i="19"/>
  <c r="D32" i="19"/>
  <c r="D23" i="19"/>
  <c r="D22" i="19"/>
  <c r="I14" i="19"/>
  <c r="I10" i="19"/>
  <c r="I6" i="19"/>
  <c r="I9" i="19"/>
  <c r="I12" i="19"/>
  <c r="C33" i="19"/>
  <c r="D33" i="19" s="1"/>
  <c r="I5" i="19"/>
  <c r="I8" i="19"/>
  <c r="I4" i="19"/>
  <c r="D27" i="19"/>
  <c r="I17" i="19"/>
  <c r="D27" i="18"/>
  <c r="I16" i="18"/>
  <c r="I9" i="18"/>
  <c r="I12" i="18"/>
  <c r="C33" i="18"/>
  <c r="D33" i="18" s="1"/>
  <c r="I13" i="18"/>
  <c r="I17" i="18"/>
  <c r="I5" i="18"/>
  <c r="D25" i="18"/>
  <c r="D24" i="18"/>
  <c r="I15" i="18"/>
  <c r="I11" i="18"/>
  <c r="I7" i="18"/>
  <c r="I14" i="18"/>
  <c r="I10" i="18"/>
  <c r="I6" i="18"/>
  <c r="D32" i="18"/>
  <c r="D23" i="18"/>
  <c r="D26" i="18"/>
  <c r="D22" i="18"/>
  <c r="I8" i="17"/>
  <c r="I9" i="17"/>
  <c r="I12" i="17"/>
  <c r="I13" i="17"/>
  <c r="C33" i="17"/>
  <c r="D33" i="17" s="1"/>
  <c r="I16" i="17"/>
  <c r="I4" i="17"/>
  <c r="I17" i="17"/>
  <c r="D27" i="17"/>
  <c r="I5" i="17"/>
  <c r="D25" i="17"/>
  <c r="D24" i="17"/>
  <c r="I15" i="17"/>
  <c r="I11" i="17"/>
  <c r="I7" i="17"/>
  <c r="I10" i="17"/>
  <c r="D32" i="17"/>
  <c r="D23" i="17"/>
  <c r="D26" i="17"/>
  <c r="D22" i="17"/>
  <c r="I14" i="17"/>
  <c r="I6" i="17"/>
  <c r="I14" i="15"/>
  <c r="C33" i="15"/>
  <c r="D33" i="15" s="1"/>
  <c r="I17" i="15"/>
  <c r="I5" i="15"/>
  <c r="D25" i="15"/>
  <c r="I9" i="15"/>
  <c r="I13" i="15"/>
  <c r="D26" i="15"/>
  <c r="D24" i="15"/>
  <c r="D27" i="15"/>
  <c r="I4" i="15"/>
  <c r="I8" i="15"/>
  <c r="I12" i="15"/>
  <c r="I16" i="15"/>
  <c r="D23" i="15"/>
  <c r="D32" i="15"/>
  <c r="I7" i="15"/>
  <c r="I11" i="15"/>
  <c r="I15" i="15"/>
  <c r="I10" i="15"/>
  <c r="C32" i="16"/>
  <c r="D25" i="21" l="1"/>
  <c r="D22" i="21"/>
  <c r="C33" i="21"/>
  <c r="D33" i="21" s="1"/>
  <c r="I8" i="21"/>
  <c r="D32" i="21"/>
  <c r="I7" i="21"/>
  <c r="D27" i="21"/>
  <c r="I5" i="21"/>
  <c r="I12" i="21"/>
  <c r="I11" i="21"/>
  <c r="I6" i="21"/>
  <c r="D23" i="21"/>
  <c r="D24" i="21"/>
  <c r="I9" i="21"/>
  <c r="I16" i="21"/>
  <c r="I13" i="21"/>
  <c r="I15" i="21"/>
  <c r="I10" i="21"/>
  <c r="I4" i="21"/>
  <c r="D26" i="21"/>
  <c r="I14" i="21"/>
  <c r="I17" i="21"/>
  <c r="D25" i="16"/>
  <c r="D24" i="16"/>
  <c r="D32" i="16"/>
  <c r="D23" i="16"/>
  <c r="D26" i="16"/>
  <c r="D22" i="16"/>
  <c r="D27" i="16"/>
  <c r="I15" i="16"/>
  <c r="I11" i="16"/>
  <c r="I7" i="16"/>
  <c r="I4" i="16"/>
  <c r="I6" i="16"/>
  <c r="I14" i="16"/>
  <c r="I13" i="16"/>
  <c r="I8" i="16"/>
  <c r="I16" i="16"/>
  <c r="C33" i="16"/>
  <c r="D33" i="16" s="1"/>
  <c r="I10" i="16"/>
  <c r="I5" i="16"/>
  <c r="I12" i="16"/>
  <c r="I9" i="16"/>
  <c r="I17" i="16"/>
</calcChain>
</file>

<file path=xl/sharedStrings.xml><?xml version="1.0" encoding="utf-8"?>
<sst xmlns="http://schemas.openxmlformats.org/spreadsheetml/2006/main" count="536" uniqueCount="82">
  <si>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</si>
  <si>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</si>
  <si>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</si>
  <si>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</si>
  <si>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</si>
  <si>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</si>
  <si>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</si>
  <si>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</si>
  <si>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</si>
  <si>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</si>
  <si>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</si>
  <si>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</si>
  <si>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</si>
  <si>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</si>
  <si>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</si>
  <si>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</si>
  <si>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</si>
  <si>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</si>
  <si>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</si>
  <si>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</si>
  <si>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</si>
  <si>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</si>
  <si>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</si>
  <si>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</si>
  <si>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Subtotali costi manodopera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</si>
  <si>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</si>
  <si>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</si>
  <si>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</si>
  <si>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</si>
  <si>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</si>
  <si>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</si>
  <si>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</si>
  <si>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Fideiussioni</t>
  </si>
  <si>
    <t>City car compatte</t>
  </si>
  <si>
    <t>Carrozzeria in colori di Istituto</t>
  </si>
  <si>
    <t>Personalizzazione con scritte e/o bande adesive</t>
  </si>
  <si>
    <t>Kit A - installazione mobile</t>
  </si>
  <si>
    <t xml:space="preserve">Kit B - installazione fissa </t>
  </si>
  <si>
    <t xml:space="preserve">Predisposizione per Radio Ricetrasmittente per Forze di Polizia </t>
  </si>
  <si>
    <t>Predisposizione per Radio per Polizia locale</t>
  </si>
  <si>
    <t>Predisposizione per Radio con materiale fornito dall'Amministrazione</t>
  </si>
  <si>
    <t xml:space="preserve"> “Pacchetto Assistenza”: 4 anni - 60.000 km</t>
  </si>
  <si>
    <t xml:space="preserve"> “Pacchetto Assistenza”: 4 anni - 100.000 km</t>
  </si>
  <si>
    <t xml:space="preserve"> “Pacchetto Assistenza”: 6 anni - 90.000 km</t>
  </si>
  <si>
    <t xml:space="preserve"> “Pacchetto Assistenza”: 6 anni - 150.000 km </t>
  </si>
  <si>
    <t>Servizio di Rottamazione</t>
  </si>
  <si>
    <t>Contributo ANAC</t>
  </si>
  <si>
    <t>Lotto 1</t>
  </si>
  <si>
    <t>City car compatte 4x4</t>
  </si>
  <si>
    <t>Lotto 2</t>
  </si>
  <si>
    <t>Lotto 3</t>
  </si>
  <si>
    <t>Vettura doppia alimentazione - GPL</t>
  </si>
  <si>
    <t>Lotto 4</t>
  </si>
  <si>
    <t>Vettura doppia alimentazione - Metano</t>
  </si>
  <si>
    <t>Lotto 5</t>
  </si>
  <si>
    <t xml:space="preserve">City car </t>
  </si>
  <si>
    <t xml:space="preserve"> “Pacchetto Assistenza ”: 6 anni - 90.000 km</t>
  </si>
  <si>
    <t>Lotto 6</t>
  </si>
  <si>
    <t>City car Elettrica</t>
  </si>
  <si>
    <t xml:space="preserve"> “Pacchetto Assistenza”: 4 anni - 40.000 km</t>
  </si>
  <si>
    <t xml:space="preserve"> “Pacchetto Assistenza”: 4 anni - 80.000 km</t>
  </si>
  <si>
    <t xml:space="preserve"> “Pacchetto Assistenza”: 6 anni - 60.000 km</t>
  </si>
  <si>
    <t xml:space="preserve"> “Pacchetto Assistenza”: 6 anni - 120.000 km </t>
  </si>
  <si>
    <t>Lotto 7</t>
  </si>
  <si>
    <t>Vettura media Elettrica</t>
  </si>
  <si>
    <t xml:space="preserve"> “Pacchetto Assistenza”: 6 anni - 120.000 km</t>
  </si>
  <si>
    <t>Lotto 8</t>
  </si>
  <si>
    <t>Van derivata da vettura</t>
  </si>
  <si>
    <t>Lotto 9</t>
  </si>
  <si>
    <t xml:space="preserve">Veicolo multifunzione trasporto merci </t>
  </si>
  <si>
    <t>Veicolo multifunzione trasporto merci e persone</t>
  </si>
  <si>
    <t>Lotto 10</t>
  </si>
  <si>
    <t>Veicolo multifunzione trasporto merci - Elettrica</t>
  </si>
  <si>
    <t>Veicolo multifunzione trasporto merci e persone - Elettrica</t>
  </si>
  <si>
    <t>Lotto 11</t>
  </si>
  <si>
    <t xml:space="preserve">Furgoni medi </t>
  </si>
  <si>
    <t xml:space="preserve">Autocarri </t>
  </si>
  <si>
    <t>Furgoni elettrici</t>
  </si>
  <si>
    <t>Lotto 12</t>
  </si>
  <si>
    <t>Minibus 9 posti corto</t>
  </si>
  <si>
    <t>Minibus 9 posti lungo</t>
  </si>
  <si>
    <t>Lotto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</si>
</sst>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5" fillId="11" borderId="1" xfId="1" applyNumberFormat="1" applyFont="1" applyFill="1" applyBorder="1" applyAlignment="1">
      <alignment vertical="center" wrapText="1"/>
    </xf>
    <xf numFmtId="165" fontId="5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6" fontId="9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4"/>
  <sheetViews>
    <sheetView tabSelected="1" workbookViewId="0">
      <selection activeCell="F9" sqref="F9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8" t="s">
        <v>26</v>
      </c>
      <c r="C2" s="38"/>
      <c r="D2" s="38"/>
      <c r="E2" s="38"/>
      <c r="F2" s="38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9"/>
      <c r="C4" s="49"/>
      <c r="D4" s="49"/>
      <c r="E4" s="49"/>
      <c r="F4" s="6" t="s">
        <v>21</v>
      </c>
    </row>
    <row r="5" spans="2:6" x14ac:dyDescent="0.35">
      <c r="B5" s="53"/>
      <c r="C5" s="53"/>
      <c r="D5" s="53"/>
      <c r="E5" s="53"/>
      <c r="F5" s="6" t="s">
        <v>15</v>
      </c>
    </row>
    <row r="6" spans="2:6" x14ac:dyDescent="0.35">
      <c r="B6" s="50"/>
      <c r="C6" s="50"/>
      <c r="D6" s="50"/>
      <c r="E6" s="50"/>
      <c r="F6" s="6" t="s">
        <v>16</v>
      </c>
    </row>
    <row r="7" spans="2:6" x14ac:dyDescent="0.35">
      <c r="B7" s="51"/>
      <c r="C7" s="51"/>
      <c r="D7" s="51"/>
      <c r="E7" s="51"/>
      <c r="F7" s="6" t="s">
        <v>22</v>
      </c>
    </row>
    <row r="8" spans="2:6" x14ac:dyDescent="0.35">
      <c r="B8" s="52"/>
      <c r="C8" s="52"/>
      <c r="D8" s="52"/>
      <c r="E8" s="52"/>
      <c r="F8" s="6" t="s">
        <v>23</v>
      </c>
    </row>
    <row r="9" spans="2:6" x14ac:dyDescent="0.35">
      <c r="B9" s="46"/>
      <c r="C9" s="47"/>
      <c r="D9" s="47"/>
      <c r="E9" s="48"/>
      <c r="F9" s="26" t="s">
        <v>24</v>
      </c>
    </row>
    <row r="11" spans="2:6" x14ac:dyDescent="0.35">
      <c r="B11" s="39" t="s">
        <v>25</v>
      </c>
      <c r="C11" s="39"/>
      <c r="D11" s="39"/>
      <c r="E11" s="39"/>
      <c r="F11" s="39"/>
    </row>
    <row r="12" spans="2:6" ht="33" customHeight="1" x14ac:dyDescent="0.35">
      <c r="B12" s="40" t="s">
        <v>27</v>
      </c>
      <c r="C12" s="41"/>
      <c r="D12" s="41"/>
      <c r="E12" s="41"/>
      <c r="F12" s="42"/>
    </row>
    <row r="13" spans="2:6" ht="33" customHeight="1" x14ac:dyDescent="0.35">
      <c r="B13" s="43" t="s">
        <v>29</v>
      </c>
      <c r="C13" s="44"/>
      <c r="D13" s="44"/>
      <c r="E13" s="44"/>
      <c r="F13" s="45"/>
    </row>
    <row r="14" spans="2:6" ht="33" customHeight="1" x14ac:dyDescent="0.35">
      <c r="B14" s="43" t="s">
        <v>28</v>
      </c>
      <c r="C14" s="44"/>
      <c r="D14" s="44"/>
      <c r="E14" s="44"/>
      <c r="F14" s="45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&amp;C&amp;18Appendice A all'All.9_ Schema di conto economico</oddHeader>
    <oddFooter>&amp;LID 2447 - AQ Veicoli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5"/>
  <sheetViews>
    <sheetView tabSelected="1" view="pageLayout" topLeftCell="A22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68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26" x14ac:dyDescent="0.35">
      <c r="B4" s="36" t="s">
        <v>69</v>
      </c>
      <c r="C4" s="36">
        <v>200</v>
      </c>
      <c r="D4" s="37">
        <v>17500</v>
      </c>
      <c r="E4" s="10"/>
      <c r="F4" s="10"/>
      <c r="G4" s="11">
        <f t="shared" ref="G4:G17" si="0">E4*C4</f>
        <v>0</v>
      </c>
      <c r="H4" s="11">
        <f t="shared" ref="H4:H10" si="1">F4*C4</f>
        <v>0</v>
      </c>
      <c r="I4" s="12" t="e">
        <f>H4/$C$33</f>
        <v>#DIV/0!</v>
      </c>
      <c r="J4" s="34"/>
      <c r="K4" s="35"/>
    </row>
    <row r="5" spans="2:15" ht="26" x14ac:dyDescent="0.35">
      <c r="B5" s="36" t="s">
        <v>70</v>
      </c>
      <c r="C5" s="36">
        <v>600</v>
      </c>
      <c r="D5" s="37">
        <v>20000</v>
      </c>
      <c r="E5" s="10"/>
      <c r="F5" s="10"/>
      <c r="G5" s="11">
        <f t="shared" si="0"/>
        <v>0</v>
      </c>
      <c r="H5" s="11">
        <f t="shared" si="1"/>
        <v>0</v>
      </c>
      <c r="I5" s="12" t="e">
        <f>H5/$C$33</f>
        <v>#DIV/0!</v>
      </c>
      <c r="J5" s="34"/>
      <c r="K5" s="35"/>
    </row>
    <row r="6" spans="2:15" ht="26" x14ac:dyDescent="0.35">
      <c r="B6" s="36" t="s">
        <v>34</v>
      </c>
      <c r="C6" s="36">
        <v>350</v>
      </c>
      <c r="D6" s="37">
        <v>3500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ref="I6:I15" si="2">H6/$C$33</f>
        <v>#DIV/0!</v>
      </c>
      <c r="J6" s="34"/>
      <c r="K6" s="35"/>
    </row>
    <row r="7" spans="2:15" ht="26" x14ac:dyDescent="0.35">
      <c r="B7" s="36" t="s">
        <v>35</v>
      </c>
      <c r="C7" s="36">
        <v>200</v>
      </c>
      <c r="D7" s="37">
        <v>1300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36</v>
      </c>
      <c r="C8" s="36">
        <v>100</v>
      </c>
      <c r="D8" s="37">
        <v>2000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13" x14ac:dyDescent="0.35">
      <c r="B9" s="36" t="s">
        <v>37</v>
      </c>
      <c r="C9" s="36">
        <v>300</v>
      </c>
      <c r="D9" s="37">
        <v>3000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39" x14ac:dyDescent="0.35">
      <c r="B10" s="36" t="s">
        <v>38</v>
      </c>
      <c r="C10" s="36">
        <v>100</v>
      </c>
      <c r="D10" s="37">
        <v>2000</v>
      </c>
      <c r="E10" s="10"/>
      <c r="F10" s="10"/>
      <c r="G10" s="11">
        <f t="shared" si="0"/>
        <v>0</v>
      </c>
      <c r="H10" s="11">
        <f t="shared" si="1"/>
        <v>0</v>
      </c>
      <c r="I10" s="12" t="e">
        <f t="shared" si="2"/>
        <v>#DIV/0!</v>
      </c>
      <c r="J10" s="34"/>
      <c r="K10" s="35"/>
    </row>
    <row r="11" spans="2:15" ht="26" x14ac:dyDescent="0.35">
      <c r="B11" s="36" t="s">
        <v>39</v>
      </c>
      <c r="C11" s="36">
        <v>50</v>
      </c>
      <c r="D11" s="37">
        <v>1200</v>
      </c>
      <c r="E11" s="10"/>
      <c r="F11" s="10"/>
      <c r="G11" s="11">
        <f t="shared" si="0"/>
        <v>0</v>
      </c>
      <c r="H11" s="11">
        <f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39" x14ac:dyDescent="0.35">
      <c r="B12" s="36" t="s">
        <v>40</v>
      </c>
      <c r="C12" s="36">
        <v>250</v>
      </c>
      <c r="D12" s="37">
        <v>600</v>
      </c>
      <c r="E12" s="10"/>
      <c r="F12" s="10"/>
      <c r="G12" s="11">
        <f t="shared" si="0"/>
        <v>0</v>
      </c>
      <c r="H12" s="11">
        <f t="shared" ref="H12:H17" si="3">F12*C12</f>
        <v>0</v>
      </c>
      <c r="I12" s="12" t="e">
        <f t="shared" si="2"/>
        <v>#DIV/0!</v>
      </c>
      <c r="J12" s="34"/>
      <c r="K12" s="35"/>
      <c r="L12" s="8"/>
      <c r="M12" s="8"/>
      <c r="N12" s="8"/>
      <c r="O12" s="8"/>
    </row>
    <row r="13" spans="2:15" ht="26" x14ac:dyDescent="0.35">
      <c r="B13" s="36" t="s">
        <v>41</v>
      </c>
      <c r="C13" s="36">
        <v>50</v>
      </c>
      <c r="D13" s="37">
        <v>3000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54"/>
      <c r="K13" s="55"/>
      <c r="L13" s="8"/>
      <c r="M13" s="8"/>
      <c r="N13" s="8"/>
      <c r="O13" s="8"/>
    </row>
    <row r="14" spans="2:15" ht="26" x14ac:dyDescent="0.35">
      <c r="B14" s="36" t="s">
        <v>42</v>
      </c>
      <c r="C14" s="36">
        <v>100</v>
      </c>
      <c r="D14" s="37">
        <v>5500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43</v>
      </c>
      <c r="C15" s="36">
        <v>50</v>
      </c>
      <c r="D15" s="37">
        <v>6000</v>
      </c>
      <c r="E15" s="10"/>
      <c r="F15" s="10"/>
      <c r="G15" s="11">
        <f t="shared" si="0"/>
        <v>0</v>
      </c>
      <c r="H15" s="11">
        <f t="shared" si="3"/>
        <v>0</v>
      </c>
      <c r="I15" s="12" t="e">
        <f t="shared" si="2"/>
        <v>#DIV/0!</v>
      </c>
      <c r="J15" s="34"/>
      <c r="K15" s="35"/>
      <c r="L15" s="8"/>
      <c r="M15" s="8"/>
      <c r="N15" s="8"/>
      <c r="O15" s="8"/>
    </row>
    <row r="16" spans="2:15" ht="26" x14ac:dyDescent="0.35">
      <c r="B16" s="36" t="s">
        <v>44</v>
      </c>
      <c r="C16" s="36">
        <v>100</v>
      </c>
      <c r="D16" s="37">
        <v>9000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H16/$C$33</f>
        <v>#DIV/0!</v>
      </c>
      <c r="J16" s="54"/>
      <c r="K16" s="55"/>
      <c r="L16" s="8"/>
    </row>
    <row r="17" spans="2:16" ht="13" x14ac:dyDescent="0.35">
      <c r="B17" s="36" t="s">
        <v>45</v>
      </c>
      <c r="C17" s="36">
        <v>50</v>
      </c>
      <c r="D17" s="37">
        <v>200</v>
      </c>
      <c r="E17" s="10"/>
      <c r="F17" s="10"/>
      <c r="G17" s="11">
        <f t="shared" si="0"/>
        <v>0</v>
      </c>
      <c r="H17" s="11">
        <f t="shared" si="3"/>
        <v>0</v>
      </c>
      <c r="I17" s="12" t="e">
        <f>H17/$C$33</f>
        <v>#DIV/0!</v>
      </c>
      <c r="J17" s="54"/>
      <c r="K17" s="55"/>
      <c r="L17" s="8"/>
    </row>
    <row r="18" spans="2:16" ht="13" x14ac:dyDescent="0.35">
      <c r="B18" s="13" t="s">
        <v>2</v>
      </c>
      <c r="C18" s="13"/>
      <c r="D18" s="14">
        <f>SUMPRODUCT($C$4:$C$17,D4:D17)</f>
        <v>20405000</v>
      </c>
      <c r="E18" s="14">
        <f>SUMPRODUCT($C$4:$C$17,E4:E17)</f>
        <v>0</v>
      </c>
      <c r="F18" s="14">
        <f>SUMPRODUCT($C$4:$C$17,F4:F17)</f>
        <v>0</v>
      </c>
      <c r="G18" s="15">
        <f>SUM(G4:G17)</f>
        <v>0</v>
      </c>
      <c r="H18" s="16">
        <f>SUM(H4:H17)</f>
        <v>0</v>
      </c>
      <c r="I18" s="17" t="e">
        <f>H18/$C$33</f>
        <v>#DIV/0!</v>
      </c>
      <c r="J18" s="75"/>
      <c r="K18" s="75"/>
      <c r="L18" s="8"/>
    </row>
    <row r="19" spans="2:16" x14ac:dyDescent="0.35">
      <c r="L19" s="8"/>
    </row>
    <row r="21" spans="2:16" ht="22.75" customHeight="1" x14ac:dyDescent="0.35">
      <c r="B21" s="66" t="s">
        <v>18</v>
      </c>
      <c r="C21" s="67"/>
      <c r="D21" s="67"/>
      <c r="E21" s="67"/>
      <c r="F21" s="67"/>
      <c r="G21" s="67"/>
    </row>
    <row r="22" spans="2:16" ht="26" x14ac:dyDescent="0.35">
      <c r="B22" s="36" t="s">
        <v>7</v>
      </c>
      <c r="C22" s="36" t="s">
        <v>1</v>
      </c>
      <c r="D22" s="36" t="s">
        <v>4</v>
      </c>
      <c r="E22" s="68" t="s">
        <v>9</v>
      </c>
      <c r="F22" s="69"/>
      <c r="G22" s="70"/>
      <c r="H22" s="61"/>
      <c r="I22" s="62"/>
      <c r="J22" s="62"/>
      <c r="K22" s="62"/>
      <c r="L22" s="62"/>
      <c r="M22" s="62"/>
      <c r="N22" s="62"/>
      <c r="O22" s="62"/>
      <c r="P22" s="62"/>
    </row>
    <row r="23" spans="2:16" ht="13" x14ac:dyDescent="0.35">
      <c r="B23" s="27" t="s">
        <v>6</v>
      </c>
      <c r="C23" s="10"/>
      <c r="D23" s="18" t="e">
        <f t="shared" ref="D23:D28" si="4">C23/$C$33</f>
        <v>#DIV/0!</v>
      </c>
      <c r="E23" s="34"/>
      <c r="F23" s="29"/>
      <c r="G23" s="35"/>
    </row>
    <row r="24" spans="2:16" ht="13" x14ac:dyDescent="0.35">
      <c r="B24" s="27" t="s">
        <v>30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31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32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27" t="s">
        <v>46</v>
      </c>
      <c r="C27" s="10"/>
      <c r="D27" s="18" t="e">
        <f t="shared" si="4"/>
        <v>#DIV/0!</v>
      </c>
      <c r="E27" s="34"/>
      <c r="F27" s="29"/>
      <c r="G27" s="35"/>
    </row>
    <row r="28" spans="2:16" ht="13" x14ac:dyDescent="0.35">
      <c r="B28" s="13" t="s">
        <v>2</v>
      </c>
      <c r="C28" s="20">
        <f>SUM(C23:C27)</f>
        <v>0</v>
      </c>
      <c r="D28" s="19" t="e">
        <f t="shared" si="4"/>
        <v>#DIV/0!</v>
      </c>
      <c r="E28" s="63"/>
      <c r="F28" s="64"/>
      <c r="G28" s="65"/>
    </row>
    <row r="31" spans="2:16" ht="22.75" customHeight="1" x14ac:dyDescent="0.35">
      <c r="B31" s="76" t="s">
        <v>10</v>
      </c>
      <c r="C31" s="76"/>
      <c r="D31" s="76"/>
    </row>
    <row r="32" spans="2:16" ht="14.5" x14ac:dyDescent="0.35">
      <c r="B32" s="21" t="s">
        <v>11</v>
      </c>
      <c r="C32" s="22">
        <f>G18</f>
        <v>0</v>
      </c>
      <c r="D32" s="23"/>
    </row>
    <row r="33" spans="2:4" ht="14.5" x14ac:dyDescent="0.35">
      <c r="B33" s="21" t="s">
        <v>12</v>
      </c>
      <c r="C33" s="22">
        <f>H18+C28</f>
        <v>0</v>
      </c>
      <c r="D33" s="24" t="e">
        <f>C33/$C$32</f>
        <v>#DIV/0!</v>
      </c>
    </row>
    <row r="34" spans="2:4" ht="14.5" x14ac:dyDescent="0.35">
      <c r="B34" s="21" t="s">
        <v>13</v>
      </c>
      <c r="C34" s="22">
        <f>C32-C33</f>
        <v>0</v>
      </c>
      <c r="D34" s="24" t="e">
        <f>C34/$C$32</f>
        <v>#DIV/0!</v>
      </c>
    </row>
    <row r="35" spans="2:4" ht="14.5" x14ac:dyDescent="0.35">
      <c r="B35" s="25"/>
      <c r="C35" s="25"/>
      <c r="D35" s="25"/>
    </row>
  </sheetData>
  <mergeCells count="12">
    <mergeCell ref="B31:D31"/>
    <mergeCell ref="B1:K1"/>
    <mergeCell ref="B2:K2"/>
    <mergeCell ref="J3:K3"/>
    <mergeCell ref="J13:K13"/>
    <mergeCell ref="J16:K16"/>
    <mergeCell ref="J17:K17"/>
    <mergeCell ref="J18:K18"/>
    <mergeCell ref="B21:G21"/>
    <mergeCell ref="E22:G22"/>
    <mergeCell ref="H22:P22"/>
    <mergeCell ref="E28:G2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&amp;C&amp;18Appendice A all'All.9_ Schema di conto economico</oddHeader>
    <oddFooter>&amp;LID 2447 - AQ Veicoli 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5"/>
  <sheetViews>
    <sheetView tabSelected="1" view="pageLayout" topLeftCell="A16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71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26" x14ac:dyDescent="0.35">
      <c r="B4" s="36" t="s">
        <v>72</v>
      </c>
      <c r="C4" s="36">
        <v>600</v>
      </c>
      <c r="D4" s="37">
        <v>28000</v>
      </c>
      <c r="E4" s="10"/>
      <c r="F4" s="10"/>
      <c r="G4" s="11">
        <f t="shared" ref="G4:G17" si="0">E4*C4</f>
        <v>0</v>
      </c>
      <c r="H4" s="11">
        <f t="shared" ref="H4:H10" si="1">F4*C4</f>
        <v>0</v>
      </c>
      <c r="I4" s="12" t="e">
        <f>H4/$C$33</f>
        <v>#DIV/0!</v>
      </c>
      <c r="J4" s="34"/>
      <c r="K4" s="35"/>
    </row>
    <row r="5" spans="2:15" ht="39" x14ac:dyDescent="0.35">
      <c r="B5" s="36" t="s">
        <v>73</v>
      </c>
      <c r="C5" s="36">
        <v>600</v>
      </c>
      <c r="D5" s="37">
        <v>29000</v>
      </c>
      <c r="E5" s="10"/>
      <c r="F5" s="10"/>
      <c r="G5" s="11">
        <f t="shared" si="0"/>
        <v>0</v>
      </c>
      <c r="H5" s="11">
        <f t="shared" si="1"/>
        <v>0</v>
      </c>
      <c r="I5" s="12" t="e">
        <f>H5/$C$33</f>
        <v>#DIV/0!</v>
      </c>
      <c r="J5" s="34"/>
      <c r="K5" s="35"/>
    </row>
    <row r="6" spans="2:15" ht="26" x14ac:dyDescent="0.35">
      <c r="B6" s="36" t="s">
        <v>34</v>
      </c>
      <c r="C6" s="36">
        <v>500</v>
      </c>
      <c r="D6" s="37">
        <v>3500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ref="I6:I15" si="2">H6/$C$33</f>
        <v>#DIV/0!</v>
      </c>
      <c r="J6" s="34"/>
      <c r="K6" s="35"/>
    </row>
    <row r="7" spans="2:15" ht="26" x14ac:dyDescent="0.35">
      <c r="B7" s="36" t="s">
        <v>35</v>
      </c>
      <c r="C7" s="36">
        <v>200</v>
      </c>
      <c r="D7" s="37">
        <v>1300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36</v>
      </c>
      <c r="C8" s="36">
        <v>500</v>
      </c>
      <c r="D8" s="37">
        <v>2000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13" x14ac:dyDescent="0.35">
      <c r="B9" s="36" t="s">
        <v>37</v>
      </c>
      <c r="C9" s="36">
        <v>50</v>
      </c>
      <c r="D9" s="37">
        <v>3000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39" x14ac:dyDescent="0.35">
      <c r="B10" s="36" t="s">
        <v>38</v>
      </c>
      <c r="C10" s="36">
        <v>25</v>
      </c>
      <c r="D10" s="37">
        <v>2000</v>
      </c>
      <c r="E10" s="10"/>
      <c r="F10" s="10"/>
      <c r="G10" s="11">
        <f t="shared" si="0"/>
        <v>0</v>
      </c>
      <c r="H10" s="11">
        <f t="shared" si="1"/>
        <v>0</v>
      </c>
      <c r="I10" s="12" t="e">
        <f t="shared" si="2"/>
        <v>#DIV/0!</v>
      </c>
      <c r="J10" s="34"/>
      <c r="K10" s="35"/>
    </row>
    <row r="11" spans="2:15" ht="26" x14ac:dyDescent="0.35">
      <c r="B11" s="36" t="s">
        <v>39</v>
      </c>
      <c r="C11" s="36">
        <v>25</v>
      </c>
      <c r="D11" s="37">
        <v>1200</v>
      </c>
      <c r="E11" s="10"/>
      <c r="F11" s="10"/>
      <c r="G11" s="11">
        <f t="shared" si="0"/>
        <v>0</v>
      </c>
      <c r="H11" s="11">
        <f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39" x14ac:dyDescent="0.35">
      <c r="B12" s="36" t="s">
        <v>40</v>
      </c>
      <c r="C12" s="36">
        <v>500</v>
      </c>
      <c r="D12" s="37">
        <v>600</v>
      </c>
      <c r="E12" s="10"/>
      <c r="F12" s="10"/>
      <c r="G12" s="11">
        <f t="shared" si="0"/>
        <v>0</v>
      </c>
      <c r="H12" s="11">
        <f t="shared" ref="H12:H17" si="3">F12*C12</f>
        <v>0</v>
      </c>
      <c r="I12" s="12" t="e">
        <f t="shared" si="2"/>
        <v>#DIV/0!</v>
      </c>
      <c r="J12" s="34"/>
      <c r="K12" s="35"/>
      <c r="L12" s="8"/>
      <c r="M12" s="8"/>
      <c r="N12" s="8"/>
      <c r="O12" s="8"/>
    </row>
    <row r="13" spans="2:15" ht="26" x14ac:dyDescent="0.35">
      <c r="B13" s="36" t="s">
        <v>59</v>
      </c>
      <c r="C13" s="36">
        <v>50</v>
      </c>
      <c r="D13" s="37">
        <v>3000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54"/>
      <c r="K13" s="55"/>
      <c r="L13" s="8"/>
      <c r="M13" s="8"/>
      <c r="N13" s="8"/>
      <c r="O13" s="8"/>
    </row>
    <row r="14" spans="2:15" ht="26" x14ac:dyDescent="0.35">
      <c r="B14" s="36" t="s">
        <v>60</v>
      </c>
      <c r="C14" s="36">
        <v>100</v>
      </c>
      <c r="D14" s="37">
        <v>5000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61</v>
      </c>
      <c r="C15" s="36">
        <v>50</v>
      </c>
      <c r="D15" s="37">
        <v>5500</v>
      </c>
      <c r="E15" s="10"/>
      <c r="F15" s="10"/>
      <c r="G15" s="11">
        <f t="shared" si="0"/>
        <v>0</v>
      </c>
      <c r="H15" s="11">
        <f t="shared" si="3"/>
        <v>0</v>
      </c>
      <c r="I15" s="12" t="e">
        <f t="shared" si="2"/>
        <v>#DIV/0!</v>
      </c>
      <c r="J15" s="34"/>
      <c r="K15" s="35"/>
      <c r="L15" s="8"/>
      <c r="M15" s="8"/>
      <c r="N15" s="8"/>
      <c r="O15" s="8"/>
    </row>
    <row r="16" spans="2:15" ht="26" x14ac:dyDescent="0.35">
      <c r="B16" s="36" t="s">
        <v>65</v>
      </c>
      <c r="C16" s="36">
        <v>100</v>
      </c>
      <c r="D16" s="37">
        <v>7000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H16/$C$33</f>
        <v>#DIV/0!</v>
      </c>
      <c r="J16" s="54"/>
      <c r="K16" s="55"/>
      <c r="L16" s="8"/>
    </row>
    <row r="17" spans="2:16" ht="13" x14ac:dyDescent="0.35">
      <c r="B17" s="36" t="s">
        <v>45</v>
      </c>
      <c r="C17" s="36">
        <v>50</v>
      </c>
      <c r="D17" s="37">
        <v>200</v>
      </c>
      <c r="E17" s="10"/>
      <c r="F17" s="10"/>
      <c r="G17" s="11">
        <f t="shared" si="0"/>
        <v>0</v>
      </c>
      <c r="H17" s="11">
        <f t="shared" si="3"/>
        <v>0</v>
      </c>
      <c r="I17" s="12" t="e">
        <f>H17/$C$33</f>
        <v>#DIV/0!</v>
      </c>
      <c r="J17" s="54"/>
      <c r="K17" s="55"/>
      <c r="L17" s="8"/>
    </row>
    <row r="18" spans="2:16" ht="13" x14ac:dyDescent="0.35">
      <c r="B18" s="13" t="s">
        <v>2</v>
      </c>
      <c r="C18" s="13"/>
      <c r="D18" s="14">
        <f>SUMPRODUCT($C$4:$C$17,D4:D17)</f>
        <v>39375000</v>
      </c>
      <c r="E18" s="14">
        <f>SUMPRODUCT($C$4:$C$17,E4:E17)</f>
        <v>0</v>
      </c>
      <c r="F18" s="14">
        <f>SUMPRODUCT($C$4:$C$17,F4:F17)</f>
        <v>0</v>
      </c>
      <c r="G18" s="15">
        <f>SUM(G4:G17)</f>
        <v>0</v>
      </c>
      <c r="H18" s="16">
        <f>SUM(H4:H17)</f>
        <v>0</v>
      </c>
      <c r="I18" s="17" t="e">
        <f>H18/$C$33</f>
        <v>#DIV/0!</v>
      </c>
      <c r="J18" s="75"/>
      <c r="K18" s="75"/>
      <c r="L18" s="8"/>
    </row>
    <row r="19" spans="2:16" x14ac:dyDescent="0.35">
      <c r="L19" s="8"/>
    </row>
    <row r="21" spans="2:16" ht="22.75" customHeight="1" x14ac:dyDescent="0.35">
      <c r="B21" s="66" t="s">
        <v>18</v>
      </c>
      <c r="C21" s="67"/>
      <c r="D21" s="67"/>
      <c r="E21" s="67"/>
      <c r="F21" s="67"/>
      <c r="G21" s="67"/>
    </row>
    <row r="22" spans="2:16" ht="26" x14ac:dyDescent="0.35">
      <c r="B22" s="36" t="s">
        <v>7</v>
      </c>
      <c r="C22" s="36" t="s">
        <v>1</v>
      </c>
      <c r="D22" s="36" t="s">
        <v>4</v>
      </c>
      <c r="E22" s="68" t="s">
        <v>9</v>
      </c>
      <c r="F22" s="69"/>
      <c r="G22" s="70"/>
      <c r="H22" s="61"/>
      <c r="I22" s="62"/>
      <c r="J22" s="62"/>
      <c r="K22" s="62"/>
      <c r="L22" s="62"/>
      <c r="M22" s="62"/>
      <c r="N22" s="62"/>
      <c r="O22" s="62"/>
      <c r="P22" s="62"/>
    </row>
    <row r="23" spans="2:16" ht="13" x14ac:dyDescent="0.35">
      <c r="B23" s="27" t="s">
        <v>6</v>
      </c>
      <c r="C23" s="10"/>
      <c r="D23" s="18" t="e">
        <f t="shared" ref="D23:D28" si="4">C23/$C$33</f>
        <v>#DIV/0!</v>
      </c>
      <c r="E23" s="34"/>
      <c r="F23" s="29"/>
      <c r="G23" s="35"/>
    </row>
    <row r="24" spans="2:16" ht="13" x14ac:dyDescent="0.35">
      <c r="B24" s="27" t="s">
        <v>30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31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32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27" t="s">
        <v>46</v>
      </c>
      <c r="C27" s="10"/>
      <c r="D27" s="18" t="e">
        <f t="shared" si="4"/>
        <v>#DIV/0!</v>
      </c>
      <c r="E27" s="34"/>
      <c r="F27" s="29"/>
      <c r="G27" s="35"/>
    </row>
    <row r="28" spans="2:16" ht="13" x14ac:dyDescent="0.35">
      <c r="B28" s="13" t="s">
        <v>2</v>
      </c>
      <c r="C28" s="20">
        <f>SUM(C23:C27)</f>
        <v>0</v>
      </c>
      <c r="D28" s="19" t="e">
        <f t="shared" si="4"/>
        <v>#DIV/0!</v>
      </c>
      <c r="E28" s="63"/>
      <c r="F28" s="64"/>
      <c r="G28" s="65"/>
    </row>
    <row r="31" spans="2:16" ht="22.75" customHeight="1" x14ac:dyDescent="0.35">
      <c r="B31" s="76" t="s">
        <v>10</v>
      </c>
      <c r="C31" s="76"/>
      <c r="D31" s="76"/>
    </row>
    <row r="32" spans="2:16" ht="14.5" x14ac:dyDescent="0.35">
      <c r="B32" s="21" t="s">
        <v>11</v>
      </c>
      <c r="C32" s="22">
        <f>G18</f>
        <v>0</v>
      </c>
      <c r="D32" s="23"/>
    </row>
    <row r="33" spans="2:4" ht="14.5" x14ac:dyDescent="0.35">
      <c r="B33" s="21" t="s">
        <v>12</v>
      </c>
      <c r="C33" s="22">
        <f>H18+C28</f>
        <v>0</v>
      </c>
      <c r="D33" s="24" t="e">
        <f>C33/$C$32</f>
        <v>#DIV/0!</v>
      </c>
    </row>
    <row r="34" spans="2:4" ht="14.5" x14ac:dyDescent="0.35">
      <c r="B34" s="21" t="s">
        <v>13</v>
      </c>
      <c r="C34" s="22">
        <f>C32-C33</f>
        <v>0</v>
      </c>
      <c r="D34" s="24" t="e">
        <f>C34/$C$32</f>
        <v>#DIV/0!</v>
      </c>
    </row>
    <row r="35" spans="2:4" ht="14.5" x14ac:dyDescent="0.35">
      <c r="B35" s="25"/>
      <c r="C35" s="25"/>
      <c r="D35" s="25"/>
    </row>
  </sheetData>
  <mergeCells count="12">
    <mergeCell ref="B31:D31"/>
    <mergeCell ref="B1:K1"/>
    <mergeCell ref="B2:K2"/>
    <mergeCell ref="J3:K3"/>
    <mergeCell ref="J13:K13"/>
    <mergeCell ref="J16:K16"/>
    <mergeCell ref="J17:K17"/>
    <mergeCell ref="J18:K18"/>
    <mergeCell ref="B21:G21"/>
    <mergeCell ref="E22:G22"/>
    <mergeCell ref="H22:P22"/>
    <mergeCell ref="E28:G28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&amp;C&amp;18Appendice A all'All.9_ Schema di conto economico</oddHeader>
    <oddFooter>&amp;LID 2447 - AQ Veicoli 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5"/>
  <sheetViews>
    <sheetView tabSelected="1" view="pageLayout" topLeftCell="A19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74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13" x14ac:dyDescent="0.35">
      <c r="B4" s="36" t="s">
        <v>75</v>
      </c>
      <c r="C4" s="36">
        <v>350</v>
      </c>
      <c r="D4" s="37">
        <v>30000</v>
      </c>
      <c r="E4" s="10"/>
      <c r="F4" s="10"/>
      <c r="G4" s="11">
        <f t="shared" ref="G4:G17" si="0">E4*C4</f>
        <v>0</v>
      </c>
      <c r="H4" s="11">
        <f t="shared" ref="H4:H10" si="1">F4*C4</f>
        <v>0</v>
      </c>
      <c r="I4" s="12" t="e">
        <f>H4/$C$33</f>
        <v>#DIV/0!</v>
      </c>
      <c r="J4" s="34"/>
      <c r="K4" s="35"/>
    </row>
    <row r="5" spans="2:15" ht="13" x14ac:dyDescent="0.35">
      <c r="B5" s="36" t="s">
        <v>76</v>
      </c>
      <c r="C5" s="36">
        <v>250</v>
      </c>
      <c r="D5" s="37">
        <v>28000</v>
      </c>
      <c r="E5" s="10"/>
      <c r="F5" s="10"/>
      <c r="G5" s="11">
        <f t="shared" si="0"/>
        <v>0</v>
      </c>
      <c r="H5" s="11">
        <f t="shared" si="1"/>
        <v>0</v>
      </c>
      <c r="I5" s="12" t="e">
        <f>H5/$C$33</f>
        <v>#DIV/0!</v>
      </c>
      <c r="J5" s="34"/>
      <c r="K5" s="35"/>
    </row>
    <row r="6" spans="2:15" ht="26" x14ac:dyDescent="0.35">
      <c r="B6" s="36" t="s">
        <v>34</v>
      </c>
      <c r="C6" s="36">
        <v>250</v>
      </c>
      <c r="D6" s="37">
        <v>4000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ref="I6:I15" si="2">H6/$C$33</f>
        <v>#DIV/0!</v>
      </c>
      <c r="J6" s="34"/>
      <c r="K6" s="35"/>
    </row>
    <row r="7" spans="2:15" ht="26" x14ac:dyDescent="0.35">
      <c r="B7" s="36" t="s">
        <v>35</v>
      </c>
      <c r="C7" s="36">
        <v>150</v>
      </c>
      <c r="D7" s="37">
        <v>1000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36</v>
      </c>
      <c r="C8" s="36">
        <v>250</v>
      </c>
      <c r="D8" s="37">
        <v>2000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13" x14ac:dyDescent="0.35">
      <c r="B9" s="36" t="s">
        <v>37</v>
      </c>
      <c r="C9" s="36">
        <v>70</v>
      </c>
      <c r="D9" s="37">
        <v>3000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39" x14ac:dyDescent="0.35">
      <c r="B10" s="36" t="s">
        <v>38</v>
      </c>
      <c r="C10" s="36">
        <v>150</v>
      </c>
      <c r="D10" s="37">
        <v>2000</v>
      </c>
      <c r="E10" s="10"/>
      <c r="F10" s="10"/>
      <c r="G10" s="11">
        <f t="shared" si="0"/>
        <v>0</v>
      </c>
      <c r="H10" s="11">
        <f t="shared" si="1"/>
        <v>0</v>
      </c>
      <c r="I10" s="12" t="e">
        <f t="shared" si="2"/>
        <v>#DIV/0!</v>
      </c>
      <c r="J10" s="34"/>
      <c r="K10" s="35"/>
    </row>
    <row r="11" spans="2:15" ht="26" x14ac:dyDescent="0.35">
      <c r="B11" s="36" t="s">
        <v>39</v>
      </c>
      <c r="C11" s="36">
        <v>50</v>
      </c>
      <c r="D11" s="37">
        <v>1200</v>
      </c>
      <c r="E11" s="10"/>
      <c r="F11" s="10"/>
      <c r="G11" s="11">
        <f t="shared" si="0"/>
        <v>0</v>
      </c>
      <c r="H11" s="11">
        <f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39" x14ac:dyDescent="0.35">
      <c r="B12" s="36" t="s">
        <v>40</v>
      </c>
      <c r="C12" s="36">
        <v>120</v>
      </c>
      <c r="D12" s="37">
        <v>600</v>
      </c>
      <c r="E12" s="10"/>
      <c r="F12" s="10"/>
      <c r="G12" s="11">
        <f t="shared" si="0"/>
        <v>0</v>
      </c>
      <c r="H12" s="11">
        <f t="shared" ref="H12:H17" si="3">F12*C12</f>
        <v>0</v>
      </c>
      <c r="I12" s="12" t="e">
        <f t="shared" si="2"/>
        <v>#DIV/0!</v>
      </c>
      <c r="J12" s="34"/>
      <c r="K12" s="35"/>
      <c r="L12" s="8"/>
      <c r="M12" s="8"/>
      <c r="N12" s="8"/>
      <c r="O12" s="8"/>
    </row>
    <row r="13" spans="2:15" ht="26" x14ac:dyDescent="0.35">
      <c r="B13" s="36" t="s">
        <v>41</v>
      </c>
      <c r="C13" s="36">
        <v>30</v>
      </c>
      <c r="D13" s="37">
        <v>4000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54"/>
      <c r="K13" s="55"/>
      <c r="L13" s="8"/>
      <c r="M13" s="8"/>
      <c r="N13" s="8"/>
      <c r="O13" s="8"/>
    </row>
    <row r="14" spans="2:15" ht="26" x14ac:dyDescent="0.35">
      <c r="B14" s="36" t="s">
        <v>42</v>
      </c>
      <c r="C14" s="36">
        <v>75</v>
      </c>
      <c r="D14" s="37">
        <v>7000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43</v>
      </c>
      <c r="C15" s="36">
        <v>120</v>
      </c>
      <c r="D15" s="37">
        <v>7500</v>
      </c>
      <c r="E15" s="10"/>
      <c r="F15" s="10"/>
      <c r="G15" s="11">
        <f t="shared" si="0"/>
        <v>0</v>
      </c>
      <c r="H15" s="11">
        <f t="shared" si="3"/>
        <v>0</v>
      </c>
      <c r="I15" s="12" t="e">
        <f t="shared" si="2"/>
        <v>#DIV/0!</v>
      </c>
      <c r="J15" s="34"/>
      <c r="K15" s="35"/>
      <c r="L15" s="8"/>
      <c r="M15" s="8"/>
      <c r="N15" s="8"/>
      <c r="O15" s="8"/>
    </row>
    <row r="16" spans="2:15" ht="26" x14ac:dyDescent="0.35">
      <c r="B16" s="36" t="s">
        <v>44</v>
      </c>
      <c r="C16" s="36">
        <v>20</v>
      </c>
      <c r="D16" s="37">
        <v>12000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H16/$C$33</f>
        <v>#DIV/0!</v>
      </c>
      <c r="J16" s="54"/>
      <c r="K16" s="55"/>
      <c r="L16" s="8"/>
    </row>
    <row r="17" spans="2:16" ht="13" x14ac:dyDescent="0.35">
      <c r="B17" s="36" t="s">
        <v>45</v>
      </c>
      <c r="C17" s="36">
        <v>15</v>
      </c>
      <c r="D17" s="37">
        <v>200</v>
      </c>
      <c r="E17" s="10"/>
      <c r="F17" s="10"/>
      <c r="G17" s="11">
        <f t="shared" si="0"/>
        <v>0</v>
      </c>
      <c r="H17" s="11">
        <f t="shared" si="3"/>
        <v>0</v>
      </c>
      <c r="I17" s="12" t="e">
        <f>H17/$C$33</f>
        <v>#DIV/0!</v>
      </c>
      <c r="J17" s="54"/>
      <c r="K17" s="55"/>
      <c r="L17" s="8"/>
    </row>
    <row r="18" spans="2:16" ht="13" x14ac:dyDescent="0.35">
      <c r="B18" s="13" t="s">
        <v>2</v>
      </c>
      <c r="C18" s="13"/>
      <c r="D18" s="14">
        <f>SUMPRODUCT($C$4:$C$17,D4:D17)</f>
        <v>21580000</v>
      </c>
      <c r="E18" s="14">
        <f>SUMPRODUCT($C$4:$C$17,E4:E17)</f>
        <v>0</v>
      </c>
      <c r="F18" s="14">
        <f>SUMPRODUCT($C$4:$C$17,F4:F17)</f>
        <v>0</v>
      </c>
      <c r="G18" s="15">
        <f>SUM(G4:G17)</f>
        <v>0</v>
      </c>
      <c r="H18" s="16">
        <f>SUM(H4:H17)</f>
        <v>0</v>
      </c>
      <c r="I18" s="17" t="e">
        <f>H18/$C$33</f>
        <v>#DIV/0!</v>
      </c>
      <c r="J18" s="75"/>
      <c r="K18" s="75"/>
      <c r="L18" s="8"/>
    </row>
    <row r="19" spans="2:16" x14ac:dyDescent="0.35">
      <c r="L19" s="8"/>
    </row>
    <row r="21" spans="2:16" ht="22.75" customHeight="1" x14ac:dyDescent="0.35">
      <c r="B21" s="66" t="s">
        <v>18</v>
      </c>
      <c r="C21" s="67"/>
      <c r="D21" s="67"/>
      <c r="E21" s="67"/>
      <c r="F21" s="67"/>
      <c r="G21" s="67"/>
    </row>
    <row r="22" spans="2:16" ht="26" x14ac:dyDescent="0.35">
      <c r="B22" s="36" t="s">
        <v>7</v>
      </c>
      <c r="C22" s="36" t="s">
        <v>1</v>
      </c>
      <c r="D22" s="36" t="s">
        <v>4</v>
      </c>
      <c r="E22" s="68" t="s">
        <v>9</v>
      </c>
      <c r="F22" s="69"/>
      <c r="G22" s="70"/>
      <c r="H22" s="61"/>
      <c r="I22" s="62"/>
      <c r="J22" s="62"/>
      <c r="K22" s="62"/>
      <c r="L22" s="62"/>
      <c r="M22" s="62"/>
      <c r="N22" s="62"/>
      <c r="O22" s="62"/>
      <c r="P22" s="62"/>
    </row>
    <row r="23" spans="2:16" ht="13" x14ac:dyDescent="0.35">
      <c r="B23" s="27" t="s">
        <v>6</v>
      </c>
      <c r="C23" s="10"/>
      <c r="D23" s="18" t="e">
        <f t="shared" ref="D23:D28" si="4">C23/$C$33</f>
        <v>#DIV/0!</v>
      </c>
      <c r="E23" s="34"/>
      <c r="F23" s="29"/>
      <c r="G23" s="35"/>
    </row>
    <row r="24" spans="2:16" ht="13" x14ac:dyDescent="0.35">
      <c r="B24" s="27" t="s">
        <v>30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31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32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27" t="s">
        <v>46</v>
      </c>
      <c r="C27" s="10"/>
      <c r="D27" s="18" t="e">
        <f t="shared" si="4"/>
        <v>#DIV/0!</v>
      </c>
      <c r="E27" s="34"/>
      <c r="F27" s="29"/>
      <c r="G27" s="35"/>
    </row>
    <row r="28" spans="2:16" ht="13" x14ac:dyDescent="0.35">
      <c r="B28" s="13" t="s">
        <v>2</v>
      </c>
      <c r="C28" s="20">
        <f>SUM(C23:C27)</f>
        <v>0</v>
      </c>
      <c r="D28" s="19" t="e">
        <f t="shared" si="4"/>
        <v>#DIV/0!</v>
      </c>
      <c r="E28" s="63"/>
      <c r="F28" s="64"/>
      <c r="G28" s="65"/>
    </row>
    <row r="31" spans="2:16" ht="22.75" customHeight="1" x14ac:dyDescent="0.35">
      <c r="B31" s="76" t="s">
        <v>10</v>
      </c>
      <c r="C31" s="76"/>
      <c r="D31" s="76"/>
    </row>
    <row r="32" spans="2:16" ht="14.5" x14ac:dyDescent="0.35">
      <c r="B32" s="21" t="s">
        <v>11</v>
      </c>
      <c r="C32" s="22">
        <f>G18</f>
        <v>0</v>
      </c>
      <c r="D32" s="23"/>
    </row>
    <row r="33" spans="2:4" ht="14.5" x14ac:dyDescent="0.35">
      <c r="B33" s="21" t="s">
        <v>12</v>
      </c>
      <c r="C33" s="22">
        <f>H18+C28</f>
        <v>0</v>
      </c>
      <c r="D33" s="24" t="e">
        <f>C33/$C$32</f>
        <v>#DIV/0!</v>
      </c>
    </row>
    <row r="34" spans="2:4" ht="14.5" x14ac:dyDescent="0.35">
      <c r="B34" s="21" t="s">
        <v>13</v>
      </c>
      <c r="C34" s="22">
        <f>C32-C33</f>
        <v>0</v>
      </c>
      <c r="D34" s="24" t="e">
        <f>C34/$C$32</f>
        <v>#DIV/0!</v>
      </c>
    </row>
    <row r="35" spans="2:4" ht="14.5" x14ac:dyDescent="0.35">
      <c r="B35" s="25"/>
      <c r="C35" s="25"/>
      <c r="D35" s="25"/>
    </row>
  </sheetData>
  <mergeCells count="12">
    <mergeCell ref="B31:D31"/>
    <mergeCell ref="B1:K1"/>
    <mergeCell ref="B2:K2"/>
    <mergeCell ref="J3:K3"/>
    <mergeCell ref="J13:K13"/>
    <mergeCell ref="J16:K16"/>
    <mergeCell ref="J17:K17"/>
    <mergeCell ref="J18:K18"/>
    <mergeCell ref="B21:G21"/>
    <mergeCell ref="E22:G22"/>
    <mergeCell ref="H22:P22"/>
    <mergeCell ref="E28:G28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&amp;C&amp;18Appendice A all'All.9_ Schema di conto economico</oddHeader>
    <oddFooter>&amp;LID 2447 - AQ Veicoli 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16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78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13" x14ac:dyDescent="0.35">
      <c r="B4" s="36" t="s">
        <v>77</v>
      </c>
      <c r="C4" s="36">
        <v>50</v>
      </c>
      <c r="D4" s="37">
        <v>58000</v>
      </c>
      <c r="E4" s="10"/>
      <c r="F4" s="10"/>
      <c r="G4" s="11">
        <f t="shared" ref="G4:G16" si="0">E4*C4</f>
        <v>0</v>
      </c>
      <c r="H4" s="11">
        <f t="shared" ref="H4:H9" si="1">F4*C4</f>
        <v>0</v>
      </c>
      <c r="I4" s="12" t="e">
        <f t="shared" ref="I4:I14" si="2">H4/$C$32</f>
        <v>#DIV/0!</v>
      </c>
      <c r="J4" s="34"/>
      <c r="K4" s="35"/>
    </row>
    <row r="5" spans="2:15" ht="26" x14ac:dyDescent="0.35">
      <c r="B5" s="36" t="s">
        <v>34</v>
      </c>
      <c r="C5" s="36">
        <v>10</v>
      </c>
      <c r="D5" s="37">
        <v>4000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4"/>
      <c r="K5" s="35"/>
    </row>
    <row r="6" spans="2:15" ht="26" x14ac:dyDescent="0.35">
      <c r="B6" s="36" t="s">
        <v>35</v>
      </c>
      <c r="C6" s="36">
        <v>5</v>
      </c>
      <c r="D6" s="37">
        <v>1300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4"/>
      <c r="K6" s="35"/>
    </row>
    <row r="7" spans="2:15" ht="13" x14ac:dyDescent="0.35">
      <c r="B7" s="36" t="s">
        <v>36</v>
      </c>
      <c r="C7" s="36">
        <v>10</v>
      </c>
      <c r="D7" s="37">
        <v>2000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37</v>
      </c>
      <c r="C8" s="36">
        <v>10</v>
      </c>
      <c r="D8" s="37">
        <v>3000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39" x14ac:dyDescent="0.35">
      <c r="B9" s="36" t="s">
        <v>38</v>
      </c>
      <c r="C9" s="36">
        <v>5</v>
      </c>
      <c r="D9" s="37">
        <v>2000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26" x14ac:dyDescent="0.35">
      <c r="B10" s="36" t="s">
        <v>39</v>
      </c>
      <c r="C10" s="36">
        <v>10</v>
      </c>
      <c r="D10" s="37">
        <v>1200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4"/>
      <c r="K10" s="35"/>
      <c r="L10" s="8"/>
      <c r="M10" s="8"/>
      <c r="N10" s="8"/>
      <c r="O10" s="8"/>
    </row>
    <row r="11" spans="2:15" ht="39" x14ac:dyDescent="0.35">
      <c r="B11" s="36" t="s">
        <v>40</v>
      </c>
      <c r="C11" s="36">
        <v>5</v>
      </c>
      <c r="D11" s="37">
        <v>600</v>
      </c>
      <c r="E11" s="10"/>
      <c r="F11" s="10"/>
      <c r="G11" s="11">
        <f t="shared" si="0"/>
        <v>0</v>
      </c>
      <c r="H11" s="11">
        <f t="shared" ref="H11:H16" si="3"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26" x14ac:dyDescent="0.35">
      <c r="B12" s="36" t="s">
        <v>59</v>
      </c>
      <c r="C12" s="36">
        <v>5</v>
      </c>
      <c r="D12" s="37">
        <v>3500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54"/>
      <c r="K12" s="55"/>
      <c r="L12" s="8"/>
      <c r="M12" s="8"/>
      <c r="N12" s="8"/>
      <c r="O12" s="8"/>
    </row>
    <row r="13" spans="2:15" ht="26" x14ac:dyDescent="0.35">
      <c r="B13" s="36" t="s">
        <v>60</v>
      </c>
      <c r="C13" s="36">
        <v>10</v>
      </c>
      <c r="D13" s="37">
        <v>5000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34"/>
      <c r="K13" s="35"/>
      <c r="L13" s="8"/>
      <c r="M13" s="8"/>
      <c r="N13" s="8"/>
      <c r="O13" s="8"/>
    </row>
    <row r="14" spans="2:15" ht="26" x14ac:dyDescent="0.35">
      <c r="B14" s="36" t="s">
        <v>61</v>
      </c>
      <c r="C14" s="36">
        <v>5</v>
      </c>
      <c r="D14" s="37">
        <v>5500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65</v>
      </c>
      <c r="C15" s="36">
        <v>10</v>
      </c>
      <c r="D15" s="37">
        <v>8000</v>
      </c>
      <c r="E15" s="10"/>
      <c r="F15" s="10"/>
      <c r="G15" s="11">
        <f t="shared" si="0"/>
        <v>0</v>
      </c>
      <c r="H15" s="11">
        <f t="shared" si="3"/>
        <v>0</v>
      </c>
      <c r="I15" s="12" t="e">
        <f>H15/$C$32</f>
        <v>#DIV/0!</v>
      </c>
      <c r="J15" s="54"/>
      <c r="K15" s="55"/>
      <c r="L15" s="8"/>
    </row>
    <row r="16" spans="2:15" ht="13" x14ac:dyDescent="0.35">
      <c r="B16" s="36" t="s">
        <v>45</v>
      </c>
      <c r="C16" s="36">
        <v>5</v>
      </c>
      <c r="D16" s="37">
        <v>200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H16/$C$32</f>
        <v>#DIV/0!</v>
      </c>
      <c r="J16" s="54"/>
      <c r="K16" s="55"/>
      <c r="L16" s="8"/>
    </row>
    <row r="17" spans="2:16" ht="13" x14ac:dyDescent="0.35">
      <c r="B17" s="13" t="s">
        <v>2</v>
      </c>
      <c r="C17" s="13"/>
      <c r="D17" s="14">
        <f>SUMPRODUCT($C$4:$C$16,D4:D16)</f>
        <v>3197500</v>
      </c>
      <c r="E17" s="14">
        <f>SUMPRODUCT($C$4:$C$16,E4:E16)</f>
        <v>0</v>
      </c>
      <c r="F17" s="14">
        <f>SUMPRODUCT($C$4:$C$16,F4:F16)</f>
        <v>0</v>
      </c>
      <c r="G17" s="15">
        <f>SUM(G4:G16)</f>
        <v>0</v>
      </c>
      <c r="H17" s="16">
        <f>SUM(H4:H16)</f>
        <v>0</v>
      </c>
      <c r="I17" s="17" t="e">
        <f>H17/$C$32</f>
        <v>#DIV/0!</v>
      </c>
      <c r="J17" s="75"/>
      <c r="K17" s="75"/>
      <c r="L17" s="8"/>
    </row>
    <row r="18" spans="2:16" x14ac:dyDescent="0.35">
      <c r="L18" s="8"/>
    </row>
    <row r="20" spans="2:16" ht="22.75" customHeight="1" x14ac:dyDescent="0.35">
      <c r="B20" s="66" t="s">
        <v>18</v>
      </c>
      <c r="C20" s="67"/>
      <c r="D20" s="67"/>
      <c r="E20" s="67"/>
      <c r="F20" s="67"/>
      <c r="G20" s="67"/>
    </row>
    <row r="21" spans="2:16" ht="26" x14ac:dyDescent="0.35">
      <c r="B21" s="36" t="s">
        <v>7</v>
      </c>
      <c r="C21" s="36" t="s">
        <v>1</v>
      </c>
      <c r="D21" s="36" t="s">
        <v>4</v>
      </c>
      <c r="E21" s="68" t="s">
        <v>9</v>
      </c>
      <c r="F21" s="69"/>
      <c r="G21" s="70"/>
      <c r="H21" s="61"/>
      <c r="I21" s="62"/>
      <c r="J21" s="62"/>
      <c r="K21" s="62"/>
      <c r="L21" s="62"/>
      <c r="M21" s="62"/>
      <c r="N21" s="62"/>
      <c r="O21" s="62"/>
      <c r="P21" s="62"/>
    </row>
    <row r="22" spans="2:16" ht="13" x14ac:dyDescent="0.35">
      <c r="B22" s="27" t="s">
        <v>6</v>
      </c>
      <c r="C22" s="10"/>
      <c r="D22" s="18" t="e">
        <f t="shared" ref="D22:D27" si="4">C22/$C$32</f>
        <v>#DIV/0!</v>
      </c>
      <c r="E22" s="34"/>
      <c r="F22" s="29"/>
      <c r="G22" s="35"/>
    </row>
    <row r="23" spans="2:16" ht="13" x14ac:dyDescent="0.35">
      <c r="B23" s="27" t="s">
        <v>30</v>
      </c>
      <c r="C23" s="10"/>
      <c r="D23" s="18" t="e">
        <f t="shared" si="4"/>
        <v>#DIV/0!</v>
      </c>
      <c r="E23" s="34"/>
      <c r="F23" s="29"/>
      <c r="G23" s="35"/>
    </row>
    <row r="24" spans="2:16" ht="13" x14ac:dyDescent="0.35">
      <c r="B24" s="27" t="s">
        <v>31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32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46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13" t="s">
        <v>2</v>
      </c>
      <c r="C27" s="20">
        <f>SUM(C22:C26)</f>
        <v>0</v>
      </c>
      <c r="D27" s="19" t="e">
        <f t="shared" si="4"/>
        <v>#DIV/0!</v>
      </c>
      <c r="E27" s="63"/>
      <c r="F27" s="64"/>
      <c r="G27" s="65"/>
    </row>
    <row r="30" spans="2:16" ht="22.75" customHeight="1" x14ac:dyDescent="0.35">
      <c r="B30" s="76" t="s">
        <v>10</v>
      </c>
      <c r="C30" s="76"/>
      <c r="D30" s="76"/>
    </row>
    <row r="31" spans="2:16" ht="14.5" x14ac:dyDescent="0.35">
      <c r="B31" s="21" t="s">
        <v>11</v>
      </c>
      <c r="C31" s="22">
        <f>G17</f>
        <v>0</v>
      </c>
      <c r="D31" s="23"/>
    </row>
    <row r="32" spans="2:16" ht="14.5" x14ac:dyDescent="0.35">
      <c r="B32" s="21" t="s">
        <v>12</v>
      </c>
      <c r="C32" s="22">
        <f>H17+C27</f>
        <v>0</v>
      </c>
      <c r="D32" s="24" t="e">
        <f>C32/$C$31</f>
        <v>#DIV/0!</v>
      </c>
    </row>
    <row r="33" spans="2:4" ht="14.5" x14ac:dyDescent="0.35">
      <c r="B33" s="21" t="s">
        <v>13</v>
      </c>
      <c r="C33" s="22">
        <f>C31-C32</f>
        <v>0</v>
      </c>
      <c r="D33" s="24" t="e">
        <f>C33/$C$31</f>
        <v>#DIV/0!</v>
      </c>
    </row>
    <row r="34" spans="2:4" ht="14.5" x14ac:dyDescent="0.35">
      <c r="B34" s="25"/>
      <c r="C34" s="25"/>
      <c r="D34" s="25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&amp;C&amp;18Appendice A all'All.9_ Schema di conto economico</oddHeader>
    <oddFooter>&amp;LID 2447 - AQ Veicoli 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5"/>
  <sheetViews>
    <sheetView tabSelected="1" view="pageLayout" topLeftCell="A22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81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13" x14ac:dyDescent="0.35">
      <c r="B4" s="36" t="s">
        <v>79</v>
      </c>
      <c r="C4" s="36">
        <v>100</v>
      </c>
      <c r="D4" s="37">
        <v>29500</v>
      </c>
      <c r="E4" s="10"/>
      <c r="F4" s="10"/>
      <c r="G4" s="11">
        <f t="shared" ref="G4:G17" si="0">E4*C4</f>
        <v>0</v>
      </c>
      <c r="H4" s="11">
        <f t="shared" ref="H4:H10" si="1">F4*C4</f>
        <v>0</v>
      </c>
      <c r="I4" s="12" t="e">
        <f>H4/$C$33</f>
        <v>#DIV/0!</v>
      </c>
      <c r="J4" s="34"/>
      <c r="K4" s="35"/>
    </row>
    <row r="5" spans="2:15" ht="13" x14ac:dyDescent="0.35">
      <c r="B5" s="36" t="s">
        <v>80</v>
      </c>
      <c r="C5" s="36">
        <v>600</v>
      </c>
      <c r="D5" s="37">
        <v>30500</v>
      </c>
      <c r="E5" s="10"/>
      <c r="F5" s="10"/>
      <c r="G5" s="11">
        <f t="shared" si="0"/>
        <v>0</v>
      </c>
      <c r="H5" s="11">
        <f t="shared" si="1"/>
        <v>0</v>
      </c>
      <c r="I5" s="12" t="e">
        <f>H5/$C$33</f>
        <v>#DIV/0!</v>
      </c>
      <c r="J5" s="34"/>
      <c r="K5" s="35"/>
    </row>
    <row r="6" spans="2:15" ht="26" x14ac:dyDescent="0.35">
      <c r="B6" s="36" t="s">
        <v>34</v>
      </c>
      <c r="C6" s="36">
        <v>300</v>
      </c>
      <c r="D6" s="37">
        <v>4000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ref="I6:I15" si="2">H6/$C$33</f>
        <v>#DIV/0!</v>
      </c>
      <c r="J6" s="34"/>
      <c r="K6" s="35"/>
    </row>
    <row r="7" spans="2:15" ht="26" x14ac:dyDescent="0.35">
      <c r="B7" s="36" t="s">
        <v>35</v>
      </c>
      <c r="C7" s="36">
        <v>200</v>
      </c>
      <c r="D7" s="37">
        <v>1300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36</v>
      </c>
      <c r="C8" s="36">
        <v>300</v>
      </c>
      <c r="D8" s="37">
        <v>2000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13" x14ac:dyDescent="0.35">
      <c r="B9" s="36" t="s">
        <v>37</v>
      </c>
      <c r="C9" s="36">
        <v>150</v>
      </c>
      <c r="D9" s="37">
        <v>3000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39" x14ac:dyDescent="0.35">
      <c r="B10" s="36" t="s">
        <v>38</v>
      </c>
      <c r="C10" s="36">
        <v>150</v>
      </c>
      <c r="D10" s="37">
        <v>2000</v>
      </c>
      <c r="E10" s="10"/>
      <c r="F10" s="10"/>
      <c r="G10" s="11">
        <f t="shared" si="0"/>
        <v>0</v>
      </c>
      <c r="H10" s="11">
        <f t="shared" si="1"/>
        <v>0</v>
      </c>
      <c r="I10" s="12" t="e">
        <f t="shared" si="2"/>
        <v>#DIV/0!</v>
      </c>
      <c r="J10" s="34"/>
      <c r="K10" s="35"/>
    </row>
    <row r="11" spans="2:15" ht="26" x14ac:dyDescent="0.35">
      <c r="B11" s="36" t="s">
        <v>39</v>
      </c>
      <c r="C11" s="36">
        <v>180</v>
      </c>
      <c r="D11" s="37">
        <v>1200</v>
      </c>
      <c r="E11" s="10"/>
      <c r="F11" s="10"/>
      <c r="G11" s="11">
        <f t="shared" si="0"/>
        <v>0</v>
      </c>
      <c r="H11" s="11">
        <f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39" x14ac:dyDescent="0.35">
      <c r="B12" s="36" t="s">
        <v>40</v>
      </c>
      <c r="C12" s="36">
        <v>120</v>
      </c>
      <c r="D12" s="37">
        <v>600</v>
      </c>
      <c r="E12" s="10"/>
      <c r="F12" s="10"/>
      <c r="G12" s="11">
        <f t="shared" si="0"/>
        <v>0</v>
      </c>
      <c r="H12" s="11">
        <f t="shared" ref="H12:H17" si="3">F12*C12</f>
        <v>0</v>
      </c>
      <c r="I12" s="12" t="e">
        <f t="shared" si="2"/>
        <v>#DIV/0!</v>
      </c>
      <c r="J12" s="34"/>
      <c r="K12" s="35"/>
      <c r="L12" s="8"/>
      <c r="M12" s="8"/>
      <c r="N12" s="8"/>
      <c r="O12" s="8"/>
    </row>
    <row r="13" spans="2:15" ht="26" x14ac:dyDescent="0.35">
      <c r="B13" s="36" t="s">
        <v>41</v>
      </c>
      <c r="C13" s="36">
        <v>100</v>
      </c>
      <c r="D13" s="37">
        <v>4000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54"/>
      <c r="K13" s="55"/>
      <c r="L13" s="8"/>
      <c r="M13" s="8"/>
      <c r="N13" s="8"/>
      <c r="O13" s="8"/>
    </row>
    <row r="14" spans="2:15" ht="26" x14ac:dyDescent="0.35">
      <c r="B14" s="36" t="s">
        <v>42</v>
      </c>
      <c r="C14" s="36">
        <v>50</v>
      </c>
      <c r="D14" s="37">
        <v>7000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43</v>
      </c>
      <c r="C15" s="36">
        <v>200</v>
      </c>
      <c r="D15" s="37">
        <v>7500</v>
      </c>
      <c r="E15" s="10"/>
      <c r="F15" s="10"/>
      <c r="G15" s="11">
        <f t="shared" si="0"/>
        <v>0</v>
      </c>
      <c r="H15" s="11">
        <f t="shared" si="3"/>
        <v>0</v>
      </c>
      <c r="I15" s="12" t="e">
        <f t="shared" si="2"/>
        <v>#DIV/0!</v>
      </c>
      <c r="J15" s="34"/>
      <c r="K15" s="35"/>
      <c r="L15" s="8"/>
      <c r="M15" s="8"/>
      <c r="N15" s="8"/>
      <c r="O15" s="8"/>
    </row>
    <row r="16" spans="2:15" ht="26" x14ac:dyDescent="0.35">
      <c r="B16" s="36" t="s">
        <v>44</v>
      </c>
      <c r="C16" s="36">
        <v>150</v>
      </c>
      <c r="D16" s="37">
        <v>12500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H16/$C$33</f>
        <v>#DIV/0!</v>
      </c>
      <c r="J16" s="54"/>
      <c r="K16" s="55"/>
      <c r="L16" s="8"/>
    </row>
    <row r="17" spans="2:16" ht="13" x14ac:dyDescent="0.35">
      <c r="B17" s="36" t="s">
        <v>45</v>
      </c>
      <c r="C17" s="36">
        <v>50</v>
      </c>
      <c r="D17" s="37">
        <v>200</v>
      </c>
      <c r="E17" s="10"/>
      <c r="F17" s="10"/>
      <c r="G17" s="11">
        <f t="shared" si="0"/>
        <v>0</v>
      </c>
      <c r="H17" s="11">
        <f t="shared" si="3"/>
        <v>0</v>
      </c>
      <c r="I17" s="12" t="e">
        <f>H17/$C$33</f>
        <v>#DIV/0!</v>
      </c>
      <c r="J17" s="54"/>
      <c r="K17" s="55"/>
      <c r="L17" s="8"/>
    </row>
    <row r="18" spans="2:16" ht="13" x14ac:dyDescent="0.35">
      <c r="B18" s="13" t="s">
        <v>2</v>
      </c>
      <c r="C18" s="13"/>
      <c r="D18" s="14">
        <f>SUMPRODUCT($C$4:$C$17,D4:D17)</f>
        <v>28483000</v>
      </c>
      <c r="E18" s="14">
        <f>SUMPRODUCT($C$4:$C$17,E4:E17)</f>
        <v>0</v>
      </c>
      <c r="F18" s="14">
        <f>SUMPRODUCT($C$4:$C$17,F4:F17)</f>
        <v>0</v>
      </c>
      <c r="G18" s="15">
        <f>SUM(G4:G17)</f>
        <v>0</v>
      </c>
      <c r="H18" s="16">
        <f>SUM(H4:H17)</f>
        <v>0</v>
      </c>
      <c r="I18" s="17" t="e">
        <f>H18/$C$33</f>
        <v>#DIV/0!</v>
      </c>
      <c r="J18" s="75"/>
      <c r="K18" s="75"/>
      <c r="L18" s="8"/>
    </row>
    <row r="19" spans="2:16" x14ac:dyDescent="0.35">
      <c r="L19" s="8"/>
    </row>
    <row r="21" spans="2:16" ht="22.75" customHeight="1" x14ac:dyDescent="0.35">
      <c r="B21" s="66" t="s">
        <v>18</v>
      </c>
      <c r="C21" s="67"/>
      <c r="D21" s="67"/>
      <c r="E21" s="67"/>
      <c r="F21" s="67"/>
      <c r="G21" s="67"/>
    </row>
    <row r="22" spans="2:16" ht="26" x14ac:dyDescent="0.35">
      <c r="B22" s="36" t="s">
        <v>7</v>
      </c>
      <c r="C22" s="36" t="s">
        <v>1</v>
      </c>
      <c r="D22" s="36" t="s">
        <v>4</v>
      </c>
      <c r="E22" s="68" t="s">
        <v>9</v>
      </c>
      <c r="F22" s="69"/>
      <c r="G22" s="70"/>
      <c r="H22" s="61"/>
      <c r="I22" s="62"/>
      <c r="J22" s="62"/>
      <c r="K22" s="62"/>
      <c r="L22" s="62"/>
      <c r="M22" s="62"/>
      <c r="N22" s="62"/>
      <c r="O22" s="62"/>
      <c r="P22" s="62"/>
    </row>
    <row r="23" spans="2:16" ht="13" x14ac:dyDescent="0.35">
      <c r="B23" s="27" t="s">
        <v>6</v>
      </c>
      <c r="C23" s="10"/>
      <c r="D23" s="18" t="e">
        <f t="shared" ref="D23:D28" si="4">C23/$C$33</f>
        <v>#DIV/0!</v>
      </c>
      <c r="E23" s="34"/>
      <c r="F23" s="29"/>
      <c r="G23" s="35"/>
    </row>
    <row r="24" spans="2:16" ht="13" x14ac:dyDescent="0.35">
      <c r="B24" s="27" t="s">
        <v>30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31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32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27" t="s">
        <v>46</v>
      </c>
      <c r="C27" s="10"/>
      <c r="D27" s="18" t="e">
        <f t="shared" si="4"/>
        <v>#DIV/0!</v>
      </c>
      <c r="E27" s="34"/>
      <c r="F27" s="29"/>
      <c r="G27" s="35"/>
    </row>
    <row r="28" spans="2:16" ht="13" x14ac:dyDescent="0.35">
      <c r="B28" s="13" t="s">
        <v>2</v>
      </c>
      <c r="C28" s="20">
        <f>SUM(C23:C27)</f>
        <v>0</v>
      </c>
      <c r="D28" s="19" t="e">
        <f t="shared" si="4"/>
        <v>#DIV/0!</v>
      </c>
      <c r="E28" s="63"/>
      <c r="F28" s="64"/>
      <c r="G28" s="65"/>
    </row>
    <row r="31" spans="2:16" ht="22.75" customHeight="1" x14ac:dyDescent="0.35">
      <c r="B31" s="76" t="s">
        <v>10</v>
      </c>
      <c r="C31" s="76"/>
      <c r="D31" s="76"/>
    </row>
    <row r="32" spans="2:16" ht="14.5" x14ac:dyDescent="0.35">
      <c r="B32" s="21" t="s">
        <v>11</v>
      </c>
      <c r="C32" s="22">
        <f>G18</f>
        <v>0</v>
      </c>
      <c r="D32" s="23"/>
    </row>
    <row r="33" spans="2:4" ht="14.5" x14ac:dyDescent="0.35">
      <c r="B33" s="21" t="s">
        <v>12</v>
      </c>
      <c r="C33" s="22">
        <f>H18+C28</f>
        <v>0</v>
      </c>
      <c r="D33" s="24" t="e">
        <f>C33/$C$32</f>
        <v>#DIV/0!</v>
      </c>
    </row>
    <row r="34" spans="2:4" ht="14.5" x14ac:dyDescent="0.35">
      <c r="B34" s="21" t="s">
        <v>13</v>
      </c>
      <c r="C34" s="22">
        <f>C32-C33</f>
        <v>0</v>
      </c>
      <c r="D34" s="24" t="e">
        <f>C34/$C$32</f>
        <v>#DIV/0!</v>
      </c>
    </row>
    <row r="35" spans="2:4" ht="14.5" x14ac:dyDescent="0.35">
      <c r="B35" s="25"/>
      <c r="C35" s="25"/>
      <c r="D35" s="25"/>
    </row>
  </sheetData>
  <mergeCells count="12">
    <mergeCell ref="B31:D31"/>
    <mergeCell ref="B1:K1"/>
    <mergeCell ref="B2:K2"/>
    <mergeCell ref="J3:K3"/>
    <mergeCell ref="J13:K13"/>
    <mergeCell ref="J16:K16"/>
    <mergeCell ref="J17:K17"/>
    <mergeCell ref="J18:K18"/>
    <mergeCell ref="B21:G21"/>
    <mergeCell ref="E22:G22"/>
    <mergeCell ref="H22:P22"/>
    <mergeCell ref="E28:G28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&amp;C&amp;18Appendice A all'All.9_ Schema di conto economico</oddHeader>
    <oddFooter>&amp;LID 2447 - AQ Veicoli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22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47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2" t="s">
        <v>20</v>
      </c>
      <c r="C2" s="73"/>
      <c r="D2" s="73"/>
      <c r="E2" s="73"/>
      <c r="F2" s="73"/>
      <c r="G2" s="73"/>
      <c r="H2" s="73"/>
      <c r="I2" s="73"/>
      <c r="J2" s="73"/>
      <c r="K2" s="74"/>
    </row>
    <row r="3" spans="2:15" ht="52" x14ac:dyDescent="0.35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68" t="s">
        <v>9</v>
      </c>
      <c r="K3" s="70"/>
    </row>
    <row r="4" spans="2:15" ht="13" x14ac:dyDescent="0.35">
      <c r="B4" s="33" t="s">
        <v>33</v>
      </c>
      <c r="C4" s="33">
        <v>300</v>
      </c>
      <c r="D4" s="37">
        <v>11700</v>
      </c>
      <c r="E4" s="10"/>
      <c r="F4" s="10"/>
      <c r="G4" s="11">
        <f t="shared" ref="G4:G9" si="0">E4*C4</f>
        <v>0</v>
      </c>
      <c r="H4" s="11">
        <f t="shared" ref="H4:H9" si="1">F4*C4</f>
        <v>0</v>
      </c>
      <c r="I4" s="12" t="e">
        <f t="shared" ref="I4:I10" si="2">H4/$C$32</f>
        <v>#DIV/0!</v>
      </c>
      <c r="J4" s="31"/>
      <c r="K4" s="32"/>
    </row>
    <row r="5" spans="2:15" ht="26" x14ac:dyDescent="0.35">
      <c r="B5" s="33" t="s">
        <v>34</v>
      </c>
      <c r="C5" s="33">
        <v>20</v>
      </c>
      <c r="D5" s="37">
        <v>3000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1"/>
      <c r="K5" s="32"/>
    </row>
    <row r="6" spans="2:15" ht="26" x14ac:dyDescent="0.35">
      <c r="B6" s="33" t="s">
        <v>35</v>
      </c>
      <c r="C6" s="33">
        <v>30</v>
      </c>
      <c r="D6" s="37">
        <v>900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1"/>
      <c r="K6" s="32"/>
    </row>
    <row r="7" spans="2:15" ht="13" x14ac:dyDescent="0.35">
      <c r="B7" s="33" t="s">
        <v>36</v>
      </c>
      <c r="C7" s="33">
        <v>15</v>
      </c>
      <c r="D7" s="37">
        <v>1800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1"/>
      <c r="K7" s="32"/>
    </row>
    <row r="8" spans="2:15" ht="13" x14ac:dyDescent="0.35">
      <c r="B8" s="33" t="s">
        <v>37</v>
      </c>
      <c r="C8" s="33">
        <v>15</v>
      </c>
      <c r="D8" s="37">
        <v>2800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1"/>
      <c r="K8" s="32"/>
    </row>
    <row r="9" spans="2:15" ht="39" x14ac:dyDescent="0.35">
      <c r="B9" s="33" t="s">
        <v>38</v>
      </c>
      <c r="C9" s="33">
        <v>10</v>
      </c>
      <c r="D9" s="37">
        <v>2000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1"/>
      <c r="K9" s="32"/>
    </row>
    <row r="10" spans="2:15" ht="26" x14ac:dyDescent="0.35">
      <c r="B10" s="33" t="s">
        <v>39</v>
      </c>
      <c r="C10" s="36">
        <v>10</v>
      </c>
      <c r="D10" s="37">
        <v>1000</v>
      </c>
      <c r="E10" s="10"/>
      <c r="F10" s="10"/>
      <c r="G10" s="11">
        <f t="shared" ref="G10:G16" si="3">E10*C10</f>
        <v>0</v>
      </c>
      <c r="H10" s="11">
        <f>F10*C10</f>
        <v>0</v>
      </c>
      <c r="I10" s="12" t="e">
        <f t="shared" si="2"/>
        <v>#DIV/0!</v>
      </c>
      <c r="J10" s="31"/>
      <c r="K10" s="32"/>
      <c r="L10" s="8"/>
      <c r="M10" s="8"/>
      <c r="N10" s="8"/>
      <c r="O10" s="8"/>
    </row>
    <row r="11" spans="2:15" ht="39" x14ac:dyDescent="0.35">
      <c r="B11" s="33" t="s">
        <v>40</v>
      </c>
      <c r="C11" s="36">
        <v>10</v>
      </c>
      <c r="D11" s="37">
        <v>600</v>
      </c>
      <c r="E11" s="10"/>
      <c r="F11" s="10"/>
      <c r="G11" s="11">
        <f t="shared" si="3"/>
        <v>0</v>
      </c>
      <c r="H11" s="11">
        <f t="shared" ref="H11:H16" si="4">F11*C11</f>
        <v>0</v>
      </c>
      <c r="I11" s="12" t="e">
        <f t="shared" ref="I11:I14" si="5">H11/$C$32</f>
        <v>#DIV/0!</v>
      </c>
      <c r="J11" s="31"/>
      <c r="K11" s="32"/>
      <c r="L11" s="8"/>
      <c r="M11" s="8"/>
      <c r="N11" s="8"/>
      <c r="O11" s="8"/>
    </row>
    <row r="12" spans="2:15" ht="26" x14ac:dyDescent="0.35">
      <c r="B12" s="33" t="s">
        <v>41</v>
      </c>
      <c r="C12" s="36">
        <v>15</v>
      </c>
      <c r="D12" s="37">
        <v>3000</v>
      </c>
      <c r="E12" s="10"/>
      <c r="F12" s="10"/>
      <c r="G12" s="11">
        <f t="shared" si="3"/>
        <v>0</v>
      </c>
      <c r="H12" s="11">
        <f t="shared" si="4"/>
        <v>0</v>
      </c>
      <c r="I12" s="12" t="e">
        <f t="shared" si="5"/>
        <v>#DIV/0!</v>
      </c>
      <c r="J12" s="54"/>
      <c r="K12" s="55"/>
      <c r="L12" s="8"/>
      <c r="M12" s="8"/>
      <c r="N12" s="8"/>
      <c r="O12" s="8"/>
    </row>
    <row r="13" spans="2:15" ht="26" x14ac:dyDescent="0.35">
      <c r="B13" s="33" t="s">
        <v>42</v>
      </c>
      <c r="C13" s="36">
        <v>10</v>
      </c>
      <c r="D13" s="37">
        <v>5000</v>
      </c>
      <c r="E13" s="10"/>
      <c r="F13" s="10"/>
      <c r="G13" s="11">
        <f t="shared" si="3"/>
        <v>0</v>
      </c>
      <c r="H13" s="11">
        <f t="shared" si="4"/>
        <v>0</v>
      </c>
      <c r="I13" s="12" t="e">
        <f t="shared" si="5"/>
        <v>#DIV/0!</v>
      </c>
      <c r="J13" s="31"/>
      <c r="K13" s="32"/>
      <c r="L13" s="8"/>
      <c r="M13" s="8"/>
      <c r="N13" s="8"/>
      <c r="O13" s="8"/>
    </row>
    <row r="14" spans="2:15" ht="26" x14ac:dyDescent="0.35">
      <c r="B14" s="33" t="s">
        <v>43</v>
      </c>
      <c r="C14" s="36">
        <v>10</v>
      </c>
      <c r="D14" s="37">
        <v>5500</v>
      </c>
      <c r="E14" s="10"/>
      <c r="F14" s="10"/>
      <c r="G14" s="11">
        <f t="shared" si="3"/>
        <v>0</v>
      </c>
      <c r="H14" s="11">
        <f t="shared" si="4"/>
        <v>0</v>
      </c>
      <c r="I14" s="12" t="e">
        <f t="shared" si="5"/>
        <v>#DIV/0!</v>
      </c>
      <c r="J14" s="31"/>
      <c r="K14" s="32"/>
      <c r="L14" s="8"/>
      <c r="M14" s="8"/>
      <c r="N14" s="8"/>
      <c r="O14" s="8"/>
    </row>
    <row r="15" spans="2:15" ht="26" x14ac:dyDescent="0.35">
      <c r="B15" s="33" t="s">
        <v>44</v>
      </c>
      <c r="C15" s="36">
        <v>10</v>
      </c>
      <c r="D15" s="37">
        <v>8000</v>
      </c>
      <c r="E15" s="10"/>
      <c r="F15" s="10"/>
      <c r="G15" s="11">
        <f t="shared" si="3"/>
        <v>0</v>
      </c>
      <c r="H15" s="11">
        <f t="shared" si="4"/>
        <v>0</v>
      </c>
      <c r="I15" s="12" t="e">
        <f>H15/$C$32</f>
        <v>#DIV/0!</v>
      </c>
      <c r="J15" s="54"/>
      <c r="K15" s="55"/>
      <c r="L15" s="8"/>
    </row>
    <row r="16" spans="2:15" ht="13" x14ac:dyDescent="0.35">
      <c r="B16" s="33" t="s">
        <v>45</v>
      </c>
      <c r="C16" s="36">
        <v>30</v>
      </c>
      <c r="D16" s="37">
        <v>200</v>
      </c>
      <c r="E16" s="10"/>
      <c r="F16" s="10"/>
      <c r="G16" s="11">
        <f t="shared" si="3"/>
        <v>0</v>
      </c>
      <c r="H16" s="11">
        <f t="shared" si="4"/>
        <v>0</v>
      </c>
      <c r="I16" s="12" t="e">
        <f>H16/$C$32</f>
        <v>#DIV/0!</v>
      </c>
      <c r="J16" s="54"/>
      <c r="K16" s="55"/>
      <c r="L16" s="8"/>
    </row>
    <row r="17" spans="2:16" ht="13" x14ac:dyDescent="0.35">
      <c r="B17" s="13" t="s">
        <v>2</v>
      </c>
      <c r="C17" s="13"/>
      <c r="D17" s="14">
        <f>SUMPRODUCT($C$4:$C$16,D4:D16)</f>
        <v>3938000</v>
      </c>
      <c r="E17" s="14">
        <f>SUMPRODUCT($C$4:$C$16,E4:E16)</f>
        <v>0</v>
      </c>
      <c r="F17" s="14">
        <f>SUMPRODUCT($C$4:$C$16,F4:F16)</f>
        <v>0</v>
      </c>
      <c r="G17" s="15">
        <f>SUM(G4:G16)</f>
        <v>0</v>
      </c>
      <c r="H17" s="16">
        <f>SUM(H4:H16)</f>
        <v>0</v>
      </c>
      <c r="I17" s="17" t="e">
        <f>H17/$C$32</f>
        <v>#DIV/0!</v>
      </c>
      <c r="J17" s="56"/>
      <c r="K17" s="57"/>
      <c r="L17" s="8"/>
    </row>
    <row r="18" spans="2:16" x14ac:dyDescent="0.35">
      <c r="L18" s="8"/>
    </row>
    <row r="20" spans="2:16" ht="22.75" customHeight="1" x14ac:dyDescent="0.35">
      <c r="B20" s="66" t="s">
        <v>18</v>
      </c>
      <c r="C20" s="67"/>
      <c r="D20" s="67"/>
      <c r="E20" s="67"/>
      <c r="F20" s="67"/>
      <c r="G20" s="67"/>
    </row>
    <row r="21" spans="2:16" ht="26" x14ac:dyDescent="0.35">
      <c r="B21" s="9" t="s">
        <v>7</v>
      </c>
      <c r="C21" s="9" t="s">
        <v>1</v>
      </c>
      <c r="D21" s="9" t="s">
        <v>4</v>
      </c>
      <c r="E21" s="68" t="s">
        <v>9</v>
      </c>
      <c r="F21" s="69"/>
      <c r="G21" s="70"/>
      <c r="H21" s="61"/>
      <c r="I21" s="62"/>
      <c r="J21" s="62"/>
      <c r="K21" s="62"/>
      <c r="L21" s="62"/>
      <c r="M21" s="62"/>
      <c r="N21" s="62"/>
      <c r="O21" s="62"/>
      <c r="P21" s="62"/>
    </row>
    <row r="22" spans="2:16" ht="13" x14ac:dyDescent="0.35">
      <c r="B22" s="7" t="s">
        <v>6</v>
      </c>
      <c r="C22" s="10"/>
      <c r="D22" s="18" t="e">
        <f>C22/$C$32</f>
        <v>#DIV/0!</v>
      </c>
      <c r="E22" s="28"/>
      <c r="F22" s="29"/>
      <c r="G22" s="30"/>
    </row>
    <row r="23" spans="2:16" ht="13" x14ac:dyDescent="0.35">
      <c r="B23" s="27" t="s">
        <v>30</v>
      </c>
      <c r="C23" s="10"/>
      <c r="D23" s="18" t="e">
        <f t="shared" ref="D23:D27" si="6">C23/$C$32</f>
        <v>#DIV/0!</v>
      </c>
      <c r="E23" s="28"/>
      <c r="F23" s="29"/>
      <c r="G23" s="30"/>
    </row>
    <row r="24" spans="2:16" ht="13" x14ac:dyDescent="0.35">
      <c r="B24" s="27" t="s">
        <v>31</v>
      </c>
      <c r="C24" s="10"/>
      <c r="D24" s="18" t="e">
        <f t="shared" si="6"/>
        <v>#DIV/0!</v>
      </c>
      <c r="E24" s="28"/>
      <c r="F24" s="29"/>
      <c r="G24" s="30"/>
    </row>
    <row r="25" spans="2:16" ht="13" x14ac:dyDescent="0.35">
      <c r="B25" s="27" t="s">
        <v>32</v>
      </c>
      <c r="C25" s="10"/>
      <c r="D25" s="18" t="e">
        <f t="shared" si="6"/>
        <v>#DIV/0!</v>
      </c>
      <c r="E25" s="28"/>
      <c r="F25" s="29"/>
      <c r="G25" s="30"/>
    </row>
    <row r="26" spans="2:16" ht="13" x14ac:dyDescent="0.35">
      <c r="B26" s="27" t="s">
        <v>46</v>
      </c>
      <c r="C26" s="10"/>
      <c r="D26" s="18" t="e">
        <f t="shared" si="6"/>
        <v>#DIV/0!</v>
      </c>
      <c r="E26" s="28"/>
      <c r="F26" s="29"/>
      <c r="G26" s="30"/>
    </row>
    <row r="27" spans="2:16" ht="13" x14ac:dyDescent="0.35">
      <c r="B27" s="13" t="s">
        <v>2</v>
      </c>
      <c r="C27" s="20">
        <f>SUM(C22:C26)</f>
        <v>0</v>
      </c>
      <c r="D27" s="19" t="e">
        <f t="shared" si="6"/>
        <v>#DIV/0!</v>
      </c>
      <c r="E27" s="63"/>
      <c r="F27" s="64"/>
      <c r="G27" s="65"/>
    </row>
    <row r="30" spans="2:16" ht="22.75" customHeight="1" x14ac:dyDescent="0.35">
      <c r="B30" s="58" t="s">
        <v>10</v>
      </c>
      <c r="C30" s="59"/>
      <c r="D30" s="60"/>
    </row>
    <row r="31" spans="2:16" ht="14.5" x14ac:dyDescent="0.35">
      <c r="B31" s="21" t="s">
        <v>11</v>
      </c>
      <c r="C31" s="22">
        <f>G17</f>
        <v>0</v>
      </c>
      <c r="D31" s="23"/>
    </row>
    <row r="32" spans="2:16" ht="14.5" x14ac:dyDescent="0.35">
      <c r="B32" s="21" t="s">
        <v>12</v>
      </c>
      <c r="C32" s="22">
        <f>H17+C27</f>
        <v>0</v>
      </c>
      <c r="D32" s="24" t="e">
        <f>C32/$C$31</f>
        <v>#DIV/0!</v>
      </c>
    </row>
    <row r="33" spans="2:4" ht="14.5" x14ac:dyDescent="0.35">
      <c r="B33" s="21" t="s">
        <v>13</v>
      </c>
      <c r="C33" s="22">
        <f>C31-C32</f>
        <v>0</v>
      </c>
      <c r="D33" s="24" t="e">
        <f>C33/$C$31</f>
        <v>#DIV/0!</v>
      </c>
    </row>
    <row r="34" spans="2:4" ht="14.5" x14ac:dyDescent="0.35">
      <c r="B34" s="25"/>
      <c r="C34" s="25"/>
      <c r="D34" s="25"/>
    </row>
  </sheetData>
  <mergeCells count="12">
    <mergeCell ref="B1:K1"/>
    <mergeCell ref="B2:K2"/>
    <mergeCell ref="J3:K3"/>
    <mergeCell ref="J12:K12"/>
    <mergeCell ref="J15:K15"/>
    <mergeCell ref="J16:K16"/>
    <mergeCell ref="J17:K17"/>
    <mergeCell ref="B30:D30"/>
    <mergeCell ref="H21:P21"/>
    <mergeCell ref="E27:G27"/>
    <mergeCell ref="B20:G20"/>
    <mergeCell ref="E21:G2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&amp;C&amp;18Appendice A all'All.9_ Schema di conto economico</oddHeader>
    <oddFooter>&amp;LID 2447 - AQ Veicoli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13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49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13" x14ac:dyDescent="0.35">
      <c r="B4" s="36" t="s">
        <v>48</v>
      </c>
      <c r="C4" s="36">
        <v>500</v>
      </c>
      <c r="D4" s="37">
        <v>13500</v>
      </c>
      <c r="E4" s="10"/>
      <c r="F4" s="10"/>
      <c r="G4" s="11">
        <f t="shared" ref="G4:G16" si="0">E4*C4</f>
        <v>0</v>
      </c>
      <c r="H4" s="11">
        <f t="shared" ref="H4:H9" si="1">F4*C4</f>
        <v>0</v>
      </c>
      <c r="I4" s="12" t="e">
        <f t="shared" ref="I4:I14" si="2">H4/$C$32</f>
        <v>#DIV/0!</v>
      </c>
      <c r="J4" s="34"/>
      <c r="K4" s="35"/>
    </row>
    <row r="5" spans="2:15" ht="26" x14ac:dyDescent="0.35">
      <c r="B5" s="36" t="s">
        <v>34</v>
      </c>
      <c r="C5" s="36">
        <v>95</v>
      </c>
      <c r="D5" s="37">
        <v>3000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4"/>
      <c r="K5" s="35"/>
    </row>
    <row r="6" spans="2:15" ht="26" x14ac:dyDescent="0.35">
      <c r="B6" s="36" t="s">
        <v>35</v>
      </c>
      <c r="C6" s="36">
        <v>20</v>
      </c>
      <c r="D6" s="37">
        <v>900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4"/>
      <c r="K6" s="35"/>
    </row>
    <row r="7" spans="2:15" ht="13" x14ac:dyDescent="0.35">
      <c r="B7" s="36" t="s">
        <v>36</v>
      </c>
      <c r="C7" s="36">
        <v>20</v>
      </c>
      <c r="D7" s="37">
        <v>1800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37</v>
      </c>
      <c r="C8" s="36">
        <v>180</v>
      </c>
      <c r="D8" s="37">
        <v>2800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39" x14ac:dyDescent="0.35">
      <c r="B9" s="36" t="s">
        <v>38</v>
      </c>
      <c r="C9" s="36">
        <v>60</v>
      </c>
      <c r="D9" s="37">
        <v>2000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26" x14ac:dyDescent="0.35">
      <c r="B10" s="36" t="s">
        <v>39</v>
      </c>
      <c r="C10" s="36">
        <v>60</v>
      </c>
      <c r="D10" s="37">
        <v>1000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4"/>
      <c r="K10" s="35"/>
      <c r="L10" s="8"/>
      <c r="M10" s="8"/>
      <c r="N10" s="8"/>
      <c r="O10" s="8"/>
    </row>
    <row r="11" spans="2:15" ht="39" x14ac:dyDescent="0.35">
      <c r="B11" s="36" t="s">
        <v>40</v>
      </c>
      <c r="C11" s="36">
        <v>65</v>
      </c>
      <c r="D11" s="37">
        <v>600</v>
      </c>
      <c r="E11" s="10"/>
      <c r="F11" s="10"/>
      <c r="G11" s="11">
        <f t="shared" si="0"/>
        <v>0</v>
      </c>
      <c r="H11" s="11">
        <f t="shared" ref="H11:H16" si="3"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26" x14ac:dyDescent="0.35">
      <c r="B12" s="36" t="s">
        <v>41</v>
      </c>
      <c r="C12" s="36">
        <v>50</v>
      </c>
      <c r="D12" s="37">
        <v>3000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54"/>
      <c r="K12" s="55"/>
      <c r="L12" s="8"/>
      <c r="M12" s="8"/>
      <c r="N12" s="8"/>
      <c r="O12" s="8"/>
    </row>
    <row r="13" spans="2:15" ht="26" x14ac:dyDescent="0.35">
      <c r="B13" s="36" t="s">
        <v>42</v>
      </c>
      <c r="C13" s="36">
        <v>50</v>
      </c>
      <c r="D13" s="37">
        <v>5000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34"/>
      <c r="K13" s="35"/>
      <c r="L13" s="8"/>
      <c r="M13" s="8"/>
      <c r="N13" s="8"/>
      <c r="O13" s="8"/>
    </row>
    <row r="14" spans="2:15" ht="26" x14ac:dyDescent="0.35">
      <c r="B14" s="36" t="s">
        <v>43</v>
      </c>
      <c r="C14" s="36">
        <v>25</v>
      </c>
      <c r="D14" s="37">
        <v>5500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44</v>
      </c>
      <c r="C15" s="36">
        <v>20</v>
      </c>
      <c r="D15" s="37">
        <v>8000</v>
      </c>
      <c r="E15" s="10"/>
      <c r="F15" s="10"/>
      <c r="G15" s="11">
        <f t="shared" si="0"/>
        <v>0</v>
      </c>
      <c r="H15" s="11">
        <f t="shared" si="3"/>
        <v>0</v>
      </c>
      <c r="I15" s="12" t="e">
        <f>H15/$C$32</f>
        <v>#DIV/0!</v>
      </c>
      <c r="J15" s="54"/>
      <c r="K15" s="55"/>
      <c r="L15" s="8"/>
    </row>
    <row r="16" spans="2:15" ht="13" x14ac:dyDescent="0.35">
      <c r="B16" s="36" t="s">
        <v>45</v>
      </c>
      <c r="C16" s="36">
        <v>25</v>
      </c>
      <c r="D16" s="37">
        <v>200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H16/$C$32</f>
        <v>#DIV/0!</v>
      </c>
      <c r="J16" s="54"/>
      <c r="K16" s="55"/>
      <c r="L16" s="8"/>
    </row>
    <row r="17" spans="2:16" ht="13" x14ac:dyDescent="0.35">
      <c r="B17" s="13" t="s">
        <v>2</v>
      </c>
      <c r="C17" s="13"/>
      <c r="D17" s="14">
        <f>SUMPRODUCT($C$4:$C$16,D4:D16)</f>
        <v>8514500</v>
      </c>
      <c r="E17" s="14">
        <f>SUMPRODUCT($C$4:$C$16,E4:E16)</f>
        <v>0</v>
      </c>
      <c r="F17" s="14">
        <f>SUMPRODUCT($C$4:$C$16,F4:F16)</f>
        <v>0</v>
      </c>
      <c r="G17" s="15">
        <f>SUM(G4:G16)</f>
        <v>0</v>
      </c>
      <c r="H17" s="16">
        <f>SUM(H4:H16)</f>
        <v>0</v>
      </c>
      <c r="I17" s="17" t="e">
        <f>H17/$C$32</f>
        <v>#DIV/0!</v>
      </c>
      <c r="J17" s="75"/>
      <c r="K17" s="75"/>
      <c r="L17" s="8"/>
    </row>
    <row r="18" spans="2:16" x14ac:dyDescent="0.35">
      <c r="L18" s="8"/>
    </row>
    <row r="20" spans="2:16" ht="22.75" customHeight="1" x14ac:dyDescent="0.35">
      <c r="B20" s="66" t="s">
        <v>18</v>
      </c>
      <c r="C20" s="67"/>
      <c r="D20" s="67"/>
      <c r="E20" s="67"/>
      <c r="F20" s="67"/>
      <c r="G20" s="67"/>
    </row>
    <row r="21" spans="2:16" ht="26" x14ac:dyDescent="0.35">
      <c r="B21" s="36" t="s">
        <v>7</v>
      </c>
      <c r="C21" s="36" t="s">
        <v>1</v>
      </c>
      <c r="D21" s="36" t="s">
        <v>4</v>
      </c>
      <c r="E21" s="68" t="s">
        <v>9</v>
      </c>
      <c r="F21" s="69"/>
      <c r="G21" s="70"/>
      <c r="H21" s="61"/>
      <c r="I21" s="62"/>
      <c r="J21" s="62"/>
      <c r="K21" s="62"/>
      <c r="L21" s="62"/>
      <c r="M21" s="62"/>
      <c r="N21" s="62"/>
      <c r="O21" s="62"/>
      <c r="P21" s="62"/>
    </row>
    <row r="22" spans="2:16" ht="13" x14ac:dyDescent="0.35">
      <c r="B22" s="27" t="s">
        <v>6</v>
      </c>
      <c r="C22" s="10"/>
      <c r="D22" s="18" t="e">
        <f t="shared" ref="D22:D27" si="4">C22/$C$32</f>
        <v>#DIV/0!</v>
      </c>
      <c r="E22" s="34"/>
      <c r="F22" s="29"/>
      <c r="G22" s="35"/>
    </row>
    <row r="23" spans="2:16" ht="13" x14ac:dyDescent="0.35">
      <c r="B23" s="27" t="s">
        <v>30</v>
      </c>
      <c r="C23" s="10"/>
      <c r="D23" s="18" t="e">
        <f t="shared" si="4"/>
        <v>#DIV/0!</v>
      </c>
      <c r="E23" s="34"/>
      <c r="F23" s="29"/>
      <c r="G23" s="35"/>
    </row>
    <row r="24" spans="2:16" ht="13" x14ac:dyDescent="0.35">
      <c r="B24" s="27" t="s">
        <v>31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32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46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13" t="s">
        <v>2</v>
      </c>
      <c r="C27" s="20">
        <f>SUM(C22:C26)</f>
        <v>0</v>
      </c>
      <c r="D27" s="19" t="e">
        <f t="shared" si="4"/>
        <v>#DIV/0!</v>
      </c>
      <c r="E27" s="63"/>
      <c r="F27" s="64"/>
      <c r="G27" s="65"/>
    </row>
    <row r="30" spans="2:16" ht="22.75" customHeight="1" x14ac:dyDescent="0.35">
      <c r="B30" s="76" t="s">
        <v>10</v>
      </c>
      <c r="C30" s="76"/>
      <c r="D30" s="76"/>
    </row>
    <row r="31" spans="2:16" ht="14.5" x14ac:dyDescent="0.35">
      <c r="B31" s="21" t="s">
        <v>11</v>
      </c>
      <c r="C31" s="22">
        <f>G17</f>
        <v>0</v>
      </c>
      <c r="D31" s="23"/>
    </row>
    <row r="32" spans="2:16" ht="14.5" x14ac:dyDescent="0.35">
      <c r="B32" s="21" t="s">
        <v>12</v>
      </c>
      <c r="C32" s="22">
        <f>H17+C27</f>
        <v>0</v>
      </c>
      <c r="D32" s="24" t="e">
        <f>C32/$C$31</f>
        <v>#DIV/0!</v>
      </c>
    </row>
    <row r="33" spans="2:4" ht="14.5" x14ac:dyDescent="0.35">
      <c r="B33" s="21" t="s">
        <v>13</v>
      </c>
      <c r="C33" s="22">
        <f>C31-C32</f>
        <v>0</v>
      </c>
      <c r="D33" s="24" t="e">
        <f>C33/$C$31</f>
        <v>#DIV/0!</v>
      </c>
    </row>
    <row r="34" spans="2:4" ht="14.5" x14ac:dyDescent="0.35">
      <c r="B34" s="25"/>
      <c r="C34" s="25"/>
      <c r="D34" s="25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&amp;C&amp;18Appendice A all'All.9_ Schema di conto economico</oddHeader>
    <oddFooter>&amp;LID 2447 - AQ Veicoli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16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50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26" x14ac:dyDescent="0.35">
      <c r="B4" s="36" t="s">
        <v>51</v>
      </c>
      <c r="C4" s="36">
        <v>150</v>
      </c>
      <c r="D4" s="37">
        <v>14500</v>
      </c>
      <c r="E4" s="10"/>
      <c r="F4" s="10"/>
      <c r="G4" s="11">
        <f t="shared" ref="G4:G16" si="0">E4*C4</f>
        <v>0</v>
      </c>
      <c r="H4" s="11">
        <f t="shared" ref="H4:H9" si="1">F4*C4</f>
        <v>0</v>
      </c>
      <c r="I4" s="12" t="e">
        <f t="shared" ref="I4:I14" si="2">H4/$C$32</f>
        <v>#DIV/0!</v>
      </c>
      <c r="J4" s="34"/>
      <c r="K4" s="35"/>
    </row>
    <row r="5" spans="2:15" ht="26" x14ac:dyDescent="0.35">
      <c r="B5" s="36" t="s">
        <v>34</v>
      </c>
      <c r="C5" s="36">
        <v>15</v>
      </c>
      <c r="D5" s="37">
        <v>3000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4"/>
      <c r="K5" s="35"/>
    </row>
    <row r="6" spans="2:15" ht="26" x14ac:dyDescent="0.35">
      <c r="B6" s="36" t="s">
        <v>35</v>
      </c>
      <c r="C6" s="36">
        <v>5</v>
      </c>
      <c r="D6" s="37">
        <v>900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4"/>
      <c r="K6" s="35"/>
    </row>
    <row r="7" spans="2:15" ht="13" x14ac:dyDescent="0.35">
      <c r="B7" s="36" t="s">
        <v>36</v>
      </c>
      <c r="C7" s="36">
        <v>30</v>
      </c>
      <c r="D7" s="37">
        <v>1800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37</v>
      </c>
      <c r="C8" s="36">
        <v>30</v>
      </c>
      <c r="D8" s="37">
        <v>2800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39" x14ac:dyDescent="0.35">
      <c r="B9" s="36" t="s">
        <v>38</v>
      </c>
      <c r="C9" s="36">
        <v>20</v>
      </c>
      <c r="D9" s="37">
        <v>2000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26" x14ac:dyDescent="0.35">
      <c r="B10" s="36" t="s">
        <v>39</v>
      </c>
      <c r="C10" s="36">
        <v>20</v>
      </c>
      <c r="D10" s="37">
        <v>1000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4"/>
      <c r="K10" s="35"/>
      <c r="L10" s="8"/>
      <c r="M10" s="8"/>
      <c r="N10" s="8"/>
      <c r="O10" s="8"/>
    </row>
    <row r="11" spans="2:15" ht="39" x14ac:dyDescent="0.35">
      <c r="B11" s="36" t="s">
        <v>40</v>
      </c>
      <c r="C11" s="36">
        <v>20</v>
      </c>
      <c r="D11" s="37">
        <v>600</v>
      </c>
      <c r="E11" s="10"/>
      <c r="F11" s="10"/>
      <c r="G11" s="11">
        <f t="shared" si="0"/>
        <v>0</v>
      </c>
      <c r="H11" s="11">
        <f t="shared" ref="H11:H16" si="3"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26" x14ac:dyDescent="0.35">
      <c r="B12" s="36" t="s">
        <v>41</v>
      </c>
      <c r="C12" s="36">
        <v>15</v>
      </c>
      <c r="D12" s="37">
        <v>3000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54"/>
      <c r="K12" s="55"/>
      <c r="L12" s="8"/>
      <c r="M12" s="8"/>
      <c r="N12" s="8"/>
      <c r="O12" s="8"/>
    </row>
    <row r="13" spans="2:15" ht="26" x14ac:dyDescent="0.35">
      <c r="B13" s="36" t="s">
        <v>42</v>
      </c>
      <c r="C13" s="36">
        <v>5</v>
      </c>
      <c r="D13" s="37">
        <v>5500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34"/>
      <c r="K13" s="35"/>
      <c r="L13" s="8"/>
      <c r="M13" s="8"/>
      <c r="N13" s="8"/>
      <c r="O13" s="8"/>
    </row>
    <row r="14" spans="2:15" ht="26" x14ac:dyDescent="0.35">
      <c r="B14" s="36" t="s">
        <v>43</v>
      </c>
      <c r="C14" s="36">
        <v>15</v>
      </c>
      <c r="D14" s="37">
        <v>6000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44</v>
      </c>
      <c r="C15" s="36">
        <v>5</v>
      </c>
      <c r="D15" s="37">
        <v>9000</v>
      </c>
      <c r="E15" s="10"/>
      <c r="F15" s="10"/>
      <c r="G15" s="11">
        <f t="shared" si="0"/>
        <v>0</v>
      </c>
      <c r="H15" s="11">
        <f t="shared" si="3"/>
        <v>0</v>
      </c>
      <c r="I15" s="12" t="e">
        <f>H15/$C$32</f>
        <v>#DIV/0!</v>
      </c>
      <c r="J15" s="54"/>
      <c r="K15" s="55"/>
      <c r="L15" s="8"/>
    </row>
    <row r="16" spans="2:15" ht="13" x14ac:dyDescent="0.35">
      <c r="B16" s="36" t="s">
        <v>45</v>
      </c>
      <c r="C16" s="36">
        <v>5</v>
      </c>
      <c r="D16" s="37">
        <v>200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H16/$C$32</f>
        <v>#DIV/0!</v>
      </c>
      <c r="J16" s="54"/>
      <c r="K16" s="55"/>
      <c r="L16" s="8"/>
    </row>
    <row r="17" spans="2:16" ht="13" x14ac:dyDescent="0.35">
      <c r="B17" s="13" t="s">
        <v>2</v>
      </c>
      <c r="C17" s="13"/>
      <c r="D17" s="14">
        <f>SUMPRODUCT($C$4:$C$16,D4:D16)</f>
        <v>2643000</v>
      </c>
      <c r="E17" s="14">
        <f>SUMPRODUCT($C$4:$C$16,E4:E16)</f>
        <v>0</v>
      </c>
      <c r="F17" s="14">
        <f>SUMPRODUCT($C$4:$C$16,F4:F16)</f>
        <v>0</v>
      </c>
      <c r="G17" s="15">
        <f>SUM(G4:G16)</f>
        <v>0</v>
      </c>
      <c r="H17" s="16">
        <f>SUM(H4:H16)</f>
        <v>0</v>
      </c>
      <c r="I17" s="17" t="e">
        <f>H17/$C$32</f>
        <v>#DIV/0!</v>
      </c>
      <c r="J17" s="75"/>
      <c r="K17" s="75"/>
      <c r="L17" s="8"/>
    </row>
    <row r="18" spans="2:16" x14ac:dyDescent="0.35">
      <c r="L18" s="8"/>
    </row>
    <row r="20" spans="2:16" ht="22.75" customHeight="1" x14ac:dyDescent="0.35">
      <c r="B20" s="66" t="s">
        <v>18</v>
      </c>
      <c r="C20" s="67"/>
      <c r="D20" s="67"/>
      <c r="E20" s="67"/>
      <c r="F20" s="67"/>
      <c r="G20" s="67"/>
    </row>
    <row r="21" spans="2:16" ht="26" x14ac:dyDescent="0.35">
      <c r="B21" s="36" t="s">
        <v>7</v>
      </c>
      <c r="C21" s="36" t="s">
        <v>1</v>
      </c>
      <c r="D21" s="36" t="s">
        <v>4</v>
      </c>
      <c r="E21" s="68" t="s">
        <v>9</v>
      </c>
      <c r="F21" s="69"/>
      <c r="G21" s="70"/>
      <c r="H21" s="61"/>
      <c r="I21" s="62"/>
      <c r="J21" s="62"/>
      <c r="K21" s="62"/>
      <c r="L21" s="62"/>
      <c r="M21" s="62"/>
      <c r="N21" s="62"/>
      <c r="O21" s="62"/>
      <c r="P21" s="62"/>
    </row>
    <row r="22" spans="2:16" ht="13" x14ac:dyDescent="0.35">
      <c r="B22" s="27" t="s">
        <v>6</v>
      </c>
      <c r="C22" s="10"/>
      <c r="D22" s="18" t="e">
        <f t="shared" ref="D22:D27" si="4">C22/$C$32</f>
        <v>#DIV/0!</v>
      </c>
      <c r="E22" s="34"/>
      <c r="F22" s="29"/>
      <c r="G22" s="35"/>
    </row>
    <row r="23" spans="2:16" ht="13" x14ac:dyDescent="0.35">
      <c r="B23" s="27" t="s">
        <v>30</v>
      </c>
      <c r="C23" s="10"/>
      <c r="D23" s="18" t="e">
        <f t="shared" si="4"/>
        <v>#DIV/0!</v>
      </c>
      <c r="E23" s="34"/>
      <c r="F23" s="29"/>
      <c r="G23" s="35"/>
    </row>
    <row r="24" spans="2:16" ht="13" x14ac:dyDescent="0.35">
      <c r="B24" s="27" t="s">
        <v>31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32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46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13" t="s">
        <v>2</v>
      </c>
      <c r="C27" s="20">
        <f>SUM(C22:C26)</f>
        <v>0</v>
      </c>
      <c r="D27" s="19" t="e">
        <f t="shared" si="4"/>
        <v>#DIV/0!</v>
      </c>
      <c r="E27" s="63"/>
      <c r="F27" s="64"/>
      <c r="G27" s="65"/>
    </row>
    <row r="30" spans="2:16" ht="22.75" customHeight="1" x14ac:dyDescent="0.35">
      <c r="B30" s="76" t="s">
        <v>10</v>
      </c>
      <c r="C30" s="76"/>
      <c r="D30" s="76"/>
    </row>
    <row r="31" spans="2:16" ht="14.5" x14ac:dyDescent="0.35">
      <c r="B31" s="21" t="s">
        <v>11</v>
      </c>
      <c r="C31" s="22">
        <f>G17</f>
        <v>0</v>
      </c>
      <c r="D31" s="23"/>
    </row>
    <row r="32" spans="2:16" ht="14.5" x14ac:dyDescent="0.35">
      <c r="B32" s="21" t="s">
        <v>12</v>
      </c>
      <c r="C32" s="22">
        <f>H17+C27</f>
        <v>0</v>
      </c>
      <c r="D32" s="24" t="e">
        <f>C32/$C$31</f>
        <v>#DIV/0!</v>
      </c>
    </row>
    <row r="33" spans="2:4" ht="14.5" x14ac:dyDescent="0.35">
      <c r="B33" s="21" t="s">
        <v>13</v>
      </c>
      <c r="C33" s="22">
        <f>C31-C32</f>
        <v>0</v>
      </c>
      <c r="D33" s="24" t="e">
        <f>C33/$C$31</f>
        <v>#DIV/0!</v>
      </c>
    </row>
    <row r="34" spans="2:4" ht="14.5" x14ac:dyDescent="0.35">
      <c r="B34" s="25"/>
      <c r="C34" s="25"/>
      <c r="D34" s="25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&amp;C&amp;18Appendice A all'All.9_ Schema di conto economico</oddHeader>
    <oddFooter>&amp;LID 2447 - AQ Veicoli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16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52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26" x14ac:dyDescent="0.35">
      <c r="B4" s="36" t="s">
        <v>53</v>
      </c>
      <c r="C4" s="36">
        <v>100</v>
      </c>
      <c r="D4" s="37">
        <v>13500</v>
      </c>
      <c r="E4" s="10"/>
      <c r="F4" s="10"/>
      <c r="G4" s="11">
        <f t="shared" ref="G4:G16" si="0">E4*C4</f>
        <v>0</v>
      </c>
      <c r="H4" s="11">
        <f t="shared" ref="H4:H9" si="1">F4*C4</f>
        <v>0</v>
      </c>
      <c r="I4" s="12" t="e">
        <f t="shared" ref="I4:I14" si="2">H4/$C$32</f>
        <v>#DIV/0!</v>
      </c>
      <c r="J4" s="34"/>
      <c r="K4" s="35"/>
    </row>
    <row r="5" spans="2:15" ht="26" x14ac:dyDescent="0.35">
      <c r="B5" s="36" t="s">
        <v>34</v>
      </c>
      <c r="C5" s="36">
        <v>10</v>
      </c>
      <c r="D5" s="37">
        <v>3000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4"/>
      <c r="K5" s="35"/>
    </row>
    <row r="6" spans="2:15" ht="26" x14ac:dyDescent="0.35">
      <c r="B6" s="36" t="s">
        <v>35</v>
      </c>
      <c r="C6" s="36">
        <v>5</v>
      </c>
      <c r="D6" s="37">
        <v>900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4"/>
      <c r="K6" s="35"/>
    </row>
    <row r="7" spans="2:15" ht="13" x14ac:dyDescent="0.35">
      <c r="B7" s="36" t="s">
        <v>36</v>
      </c>
      <c r="C7" s="36">
        <v>25</v>
      </c>
      <c r="D7" s="37">
        <v>1800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37</v>
      </c>
      <c r="C8" s="36">
        <v>25</v>
      </c>
      <c r="D8" s="37">
        <v>2800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39" x14ac:dyDescent="0.35">
      <c r="B9" s="36" t="s">
        <v>38</v>
      </c>
      <c r="C9" s="36">
        <v>10</v>
      </c>
      <c r="D9" s="37">
        <v>2000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26" x14ac:dyDescent="0.35">
      <c r="B10" s="36" t="s">
        <v>39</v>
      </c>
      <c r="C10" s="36">
        <v>20</v>
      </c>
      <c r="D10" s="37">
        <v>1000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4"/>
      <c r="K10" s="35"/>
      <c r="L10" s="8"/>
      <c r="M10" s="8"/>
      <c r="N10" s="8"/>
      <c r="O10" s="8"/>
    </row>
    <row r="11" spans="2:15" ht="39" x14ac:dyDescent="0.35">
      <c r="B11" s="36" t="s">
        <v>40</v>
      </c>
      <c r="C11" s="36">
        <v>20</v>
      </c>
      <c r="D11" s="37">
        <v>600</v>
      </c>
      <c r="E11" s="10"/>
      <c r="F11" s="10"/>
      <c r="G11" s="11">
        <f t="shared" si="0"/>
        <v>0</v>
      </c>
      <c r="H11" s="11">
        <f t="shared" ref="H11:H16" si="3"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26" x14ac:dyDescent="0.35">
      <c r="B12" s="36" t="s">
        <v>41</v>
      </c>
      <c r="C12" s="36">
        <v>15</v>
      </c>
      <c r="D12" s="37">
        <v>3000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54"/>
      <c r="K12" s="55"/>
      <c r="L12" s="8"/>
      <c r="M12" s="8"/>
      <c r="N12" s="8"/>
      <c r="O12" s="8"/>
    </row>
    <row r="13" spans="2:15" ht="26" x14ac:dyDescent="0.35">
      <c r="B13" s="36" t="s">
        <v>42</v>
      </c>
      <c r="C13" s="36">
        <v>5</v>
      </c>
      <c r="D13" s="37">
        <v>5500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34"/>
      <c r="K13" s="35"/>
      <c r="L13" s="8"/>
      <c r="M13" s="8"/>
      <c r="N13" s="8"/>
      <c r="O13" s="8"/>
    </row>
    <row r="14" spans="2:15" ht="26" x14ac:dyDescent="0.35">
      <c r="B14" s="36" t="s">
        <v>43</v>
      </c>
      <c r="C14" s="36">
        <v>15</v>
      </c>
      <c r="D14" s="37">
        <v>6000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44</v>
      </c>
      <c r="C15" s="36">
        <v>5</v>
      </c>
      <c r="D15" s="37">
        <v>9000</v>
      </c>
      <c r="E15" s="10"/>
      <c r="F15" s="10"/>
      <c r="G15" s="11">
        <f t="shared" si="0"/>
        <v>0</v>
      </c>
      <c r="H15" s="11">
        <f t="shared" si="3"/>
        <v>0</v>
      </c>
      <c r="I15" s="12" t="e">
        <f>H15/$C$32</f>
        <v>#DIV/0!</v>
      </c>
      <c r="J15" s="54"/>
      <c r="K15" s="55"/>
      <c r="L15" s="8"/>
    </row>
    <row r="16" spans="2:15" ht="13" x14ac:dyDescent="0.35">
      <c r="B16" s="36" t="s">
        <v>45</v>
      </c>
      <c r="C16" s="36">
        <v>10</v>
      </c>
      <c r="D16" s="37">
        <v>200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H16/$C$32</f>
        <v>#DIV/0!</v>
      </c>
      <c r="J16" s="54"/>
      <c r="K16" s="55"/>
      <c r="L16" s="8"/>
    </row>
    <row r="17" spans="2:16" ht="13" x14ac:dyDescent="0.35">
      <c r="B17" s="13" t="s">
        <v>2</v>
      </c>
      <c r="C17" s="13"/>
      <c r="D17" s="14">
        <f>SUMPRODUCT($C$4:$C$16,D4:D16)</f>
        <v>1761000</v>
      </c>
      <c r="E17" s="14">
        <f>SUMPRODUCT($C$4:$C$16,E4:E16)</f>
        <v>0</v>
      </c>
      <c r="F17" s="14">
        <f>SUMPRODUCT($C$4:$C$16,F4:F16)</f>
        <v>0</v>
      </c>
      <c r="G17" s="15">
        <f>SUM(G4:G16)</f>
        <v>0</v>
      </c>
      <c r="H17" s="16">
        <f>SUM(H4:H16)</f>
        <v>0</v>
      </c>
      <c r="I17" s="17" t="e">
        <f>H17/$C$32</f>
        <v>#DIV/0!</v>
      </c>
      <c r="J17" s="75"/>
      <c r="K17" s="75"/>
      <c r="L17" s="8"/>
    </row>
    <row r="18" spans="2:16" x14ac:dyDescent="0.35">
      <c r="L18" s="8"/>
    </row>
    <row r="20" spans="2:16" ht="22.75" customHeight="1" x14ac:dyDescent="0.35">
      <c r="B20" s="66" t="s">
        <v>18</v>
      </c>
      <c r="C20" s="67"/>
      <c r="D20" s="67"/>
      <c r="E20" s="67"/>
      <c r="F20" s="67"/>
      <c r="G20" s="67"/>
    </row>
    <row r="21" spans="2:16" ht="26" x14ac:dyDescent="0.35">
      <c r="B21" s="36" t="s">
        <v>7</v>
      </c>
      <c r="C21" s="36" t="s">
        <v>1</v>
      </c>
      <c r="D21" s="36" t="s">
        <v>4</v>
      </c>
      <c r="E21" s="68" t="s">
        <v>9</v>
      </c>
      <c r="F21" s="69"/>
      <c r="G21" s="70"/>
      <c r="H21" s="61"/>
      <c r="I21" s="62"/>
      <c r="J21" s="62"/>
      <c r="K21" s="62"/>
      <c r="L21" s="62"/>
      <c r="M21" s="62"/>
      <c r="N21" s="62"/>
      <c r="O21" s="62"/>
      <c r="P21" s="62"/>
    </row>
    <row r="22" spans="2:16" ht="13" x14ac:dyDescent="0.35">
      <c r="B22" s="27" t="s">
        <v>6</v>
      </c>
      <c r="C22" s="10"/>
      <c r="D22" s="18" t="e">
        <f t="shared" ref="D22:D27" si="4">C22/$C$32</f>
        <v>#DIV/0!</v>
      </c>
      <c r="E22" s="34"/>
      <c r="F22" s="29"/>
      <c r="G22" s="35"/>
    </row>
    <row r="23" spans="2:16" ht="13" x14ac:dyDescent="0.35">
      <c r="B23" s="27" t="s">
        <v>30</v>
      </c>
      <c r="C23" s="10"/>
      <c r="D23" s="18" t="e">
        <f t="shared" si="4"/>
        <v>#DIV/0!</v>
      </c>
      <c r="E23" s="34"/>
      <c r="F23" s="29"/>
      <c r="G23" s="35"/>
    </row>
    <row r="24" spans="2:16" ht="13" x14ac:dyDescent="0.35">
      <c r="B24" s="27" t="s">
        <v>31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32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46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13" t="s">
        <v>2</v>
      </c>
      <c r="C27" s="20">
        <f>SUM(C22:C26)</f>
        <v>0</v>
      </c>
      <c r="D27" s="19" t="e">
        <f t="shared" si="4"/>
        <v>#DIV/0!</v>
      </c>
      <c r="E27" s="63"/>
      <c r="F27" s="64"/>
      <c r="G27" s="65"/>
    </row>
    <row r="30" spans="2:16" ht="22.75" customHeight="1" x14ac:dyDescent="0.35">
      <c r="B30" s="76" t="s">
        <v>10</v>
      </c>
      <c r="C30" s="76"/>
      <c r="D30" s="76"/>
    </row>
    <row r="31" spans="2:16" ht="14.5" x14ac:dyDescent="0.35">
      <c r="B31" s="21" t="s">
        <v>11</v>
      </c>
      <c r="C31" s="22">
        <f>G17</f>
        <v>0</v>
      </c>
      <c r="D31" s="23"/>
    </row>
    <row r="32" spans="2:16" ht="14.5" x14ac:dyDescent="0.35">
      <c r="B32" s="21" t="s">
        <v>12</v>
      </c>
      <c r="C32" s="22">
        <f>H17+C27</f>
        <v>0</v>
      </c>
      <c r="D32" s="24" t="e">
        <f>C32/$C$31</f>
        <v>#DIV/0!</v>
      </c>
    </row>
    <row r="33" spans="2:4" ht="14.5" x14ac:dyDescent="0.35">
      <c r="B33" s="21" t="s">
        <v>13</v>
      </c>
      <c r="C33" s="22">
        <f>C31-C32</f>
        <v>0</v>
      </c>
      <c r="D33" s="24" t="e">
        <f>C33/$C$31</f>
        <v>#DIV/0!</v>
      </c>
    </row>
    <row r="34" spans="2:4" ht="14.5" x14ac:dyDescent="0.35">
      <c r="B34" s="25"/>
      <c r="C34" s="25"/>
      <c r="D34" s="25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&amp;C&amp;18Appendice A all'All.9_ Schema di conto economico</oddHeader>
    <oddFooter>&amp;LID 2447 - AQ Veicoli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22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54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13" x14ac:dyDescent="0.35">
      <c r="B4" s="36" t="s">
        <v>55</v>
      </c>
      <c r="C4" s="36">
        <v>1500</v>
      </c>
      <c r="D4" s="37">
        <v>16000</v>
      </c>
      <c r="E4" s="10"/>
      <c r="F4" s="10"/>
      <c r="G4" s="11">
        <f t="shared" ref="G4:G16" si="0">E4*C4</f>
        <v>0</v>
      </c>
      <c r="H4" s="11">
        <f t="shared" ref="H4:H9" si="1">F4*C4</f>
        <v>0</v>
      </c>
      <c r="I4" s="12" t="e">
        <f t="shared" ref="I4:I14" si="2">H4/$C$32</f>
        <v>#DIV/0!</v>
      </c>
      <c r="J4" s="34"/>
      <c r="K4" s="35"/>
    </row>
    <row r="5" spans="2:15" ht="26" x14ac:dyDescent="0.35">
      <c r="B5" s="36" t="s">
        <v>34</v>
      </c>
      <c r="C5" s="36">
        <v>100</v>
      </c>
      <c r="D5" s="37">
        <v>3000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4"/>
      <c r="K5" s="35"/>
    </row>
    <row r="6" spans="2:15" ht="26" x14ac:dyDescent="0.35">
      <c r="B6" s="36" t="s">
        <v>35</v>
      </c>
      <c r="C6" s="36">
        <v>100</v>
      </c>
      <c r="D6" s="37">
        <v>900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4"/>
      <c r="K6" s="35"/>
    </row>
    <row r="7" spans="2:15" ht="13" x14ac:dyDescent="0.35">
      <c r="B7" s="36" t="s">
        <v>36</v>
      </c>
      <c r="C7" s="36">
        <v>950</v>
      </c>
      <c r="D7" s="37">
        <v>1800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37</v>
      </c>
      <c r="C8" s="36">
        <v>200</v>
      </c>
      <c r="D8" s="37">
        <v>2800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39" x14ac:dyDescent="0.35">
      <c r="B9" s="36" t="s">
        <v>38</v>
      </c>
      <c r="C9" s="36">
        <v>750</v>
      </c>
      <c r="D9" s="37">
        <v>2000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26" x14ac:dyDescent="0.35">
      <c r="B10" s="36" t="s">
        <v>39</v>
      </c>
      <c r="C10" s="36">
        <v>200</v>
      </c>
      <c r="D10" s="37">
        <v>1000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4"/>
      <c r="K10" s="35"/>
      <c r="L10" s="8"/>
      <c r="M10" s="8"/>
      <c r="N10" s="8"/>
      <c r="O10" s="8"/>
    </row>
    <row r="11" spans="2:15" ht="39" x14ac:dyDescent="0.35">
      <c r="B11" s="36" t="s">
        <v>40</v>
      </c>
      <c r="C11" s="36">
        <v>120</v>
      </c>
      <c r="D11" s="37">
        <v>600</v>
      </c>
      <c r="E11" s="10"/>
      <c r="F11" s="10"/>
      <c r="G11" s="11">
        <f t="shared" si="0"/>
        <v>0</v>
      </c>
      <c r="H11" s="11">
        <f t="shared" ref="H11:H16" si="3"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26" x14ac:dyDescent="0.35">
      <c r="B12" s="36" t="s">
        <v>41</v>
      </c>
      <c r="C12" s="36">
        <v>100</v>
      </c>
      <c r="D12" s="37">
        <v>3000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54"/>
      <c r="K12" s="55"/>
      <c r="L12" s="8"/>
      <c r="M12" s="8"/>
      <c r="N12" s="8"/>
      <c r="O12" s="8"/>
    </row>
    <row r="13" spans="2:15" ht="26" x14ac:dyDescent="0.35">
      <c r="B13" s="36" t="s">
        <v>42</v>
      </c>
      <c r="C13" s="36">
        <v>200</v>
      </c>
      <c r="D13" s="37">
        <v>5500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34"/>
      <c r="K13" s="35"/>
      <c r="L13" s="8"/>
      <c r="M13" s="8"/>
      <c r="N13" s="8"/>
      <c r="O13" s="8"/>
    </row>
    <row r="14" spans="2:15" ht="26" x14ac:dyDescent="0.35">
      <c r="B14" s="36" t="s">
        <v>56</v>
      </c>
      <c r="C14" s="36">
        <v>300</v>
      </c>
      <c r="D14" s="37">
        <v>6000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44</v>
      </c>
      <c r="C15" s="36">
        <v>400</v>
      </c>
      <c r="D15" s="37">
        <v>9000</v>
      </c>
      <c r="E15" s="10"/>
      <c r="F15" s="10"/>
      <c r="G15" s="11">
        <f t="shared" si="0"/>
        <v>0</v>
      </c>
      <c r="H15" s="11">
        <f t="shared" si="3"/>
        <v>0</v>
      </c>
      <c r="I15" s="12" t="e">
        <f>H15/$C$32</f>
        <v>#DIV/0!</v>
      </c>
      <c r="J15" s="54"/>
      <c r="K15" s="55"/>
      <c r="L15" s="8"/>
    </row>
    <row r="16" spans="2:15" ht="13" x14ac:dyDescent="0.35">
      <c r="B16" s="36" t="s">
        <v>45</v>
      </c>
      <c r="C16" s="36">
        <v>75</v>
      </c>
      <c r="D16" s="37">
        <v>200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H16/$C$32</f>
        <v>#DIV/0!</v>
      </c>
      <c r="J16" s="54"/>
      <c r="K16" s="55"/>
      <c r="L16" s="8"/>
    </row>
    <row r="17" spans="2:16" ht="13" x14ac:dyDescent="0.35">
      <c r="B17" s="13" t="s">
        <v>2</v>
      </c>
      <c r="C17" s="13"/>
      <c r="D17" s="14">
        <f>SUMPRODUCT($C$4:$C$16,D4:D16)</f>
        <v>35247000</v>
      </c>
      <c r="E17" s="14">
        <f>SUMPRODUCT($C$4:$C$16,E4:E16)</f>
        <v>0</v>
      </c>
      <c r="F17" s="14">
        <f>SUMPRODUCT($C$4:$C$16,F4:F16)</f>
        <v>0</v>
      </c>
      <c r="G17" s="15">
        <f>SUM(G4:G16)</f>
        <v>0</v>
      </c>
      <c r="H17" s="16">
        <f>SUM(H4:H16)</f>
        <v>0</v>
      </c>
      <c r="I17" s="17" t="e">
        <f>H17/$C$32</f>
        <v>#DIV/0!</v>
      </c>
      <c r="J17" s="75"/>
      <c r="K17" s="75"/>
      <c r="L17" s="8"/>
    </row>
    <row r="18" spans="2:16" x14ac:dyDescent="0.35">
      <c r="L18" s="8"/>
    </row>
    <row r="20" spans="2:16" ht="22.75" customHeight="1" x14ac:dyDescent="0.35">
      <c r="B20" s="66" t="s">
        <v>18</v>
      </c>
      <c r="C20" s="67"/>
      <c r="D20" s="67"/>
      <c r="E20" s="67"/>
      <c r="F20" s="67"/>
      <c r="G20" s="67"/>
    </row>
    <row r="21" spans="2:16" ht="26" x14ac:dyDescent="0.35">
      <c r="B21" s="36" t="s">
        <v>7</v>
      </c>
      <c r="C21" s="36" t="s">
        <v>1</v>
      </c>
      <c r="D21" s="36" t="s">
        <v>4</v>
      </c>
      <c r="E21" s="68" t="s">
        <v>9</v>
      </c>
      <c r="F21" s="69"/>
      <c r="G21" s="70"/>
      <c r="H21" s="61"/>
      <c r="I21" s="62"/>
      <c r="J21" s="62"/>
      <c r="K21" s="62"/>
      <c r="L21" s="62"/>
      <c r="M21" s="62"/>
      <c r="N21" s="62"/>
      <c r="O21" s="62"/>
      <c r="P21" s="62"/>
    </row>
    <row r="22" spans="2:16" ht="13" x14ac:dyDescent="0.35">
      <c r="B22" s="27" t="s">
        <v>6</v>
      </c>
      <c r="C22" s="10"/>
      <c r="D22" s="18" t="e">
        <f t="shared" ref="D22:D27" si="4">C22/$C$32</f>
        <v>#DIV/0!</v>
      </c>
      <c r="E22" s="34"/>
      <c r="F22" s="29"/>
      <c r="G22" s="35"/>
    </row>
    <row r="23" spans="2:16" ht="13" x14ac:dyDescent="0.35">
      <c r="B23" s="27" t="s">
        <v>30</v>
      </c>
      <c r="C23" s="10"/>
      <c r="D23" s="18" t="e">
        <f t="shared" si="4"/>
        <v>#DIV/0!</v>
      </c>
      <c r="E23" s="34"/>
      <c r="F23" s="29"/>
      <c r="G23" s="35"/>
    </row>
    <row r="24" spans="2:16" ht="13" x14ac:dyDescent="0.35">
      <c r="B24" s="27" t="s">
        <v>31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32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46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13" t="s">
        <v>2</v>
      </c>
      <c r="C27" s="20">
        <f>SUM(C22:C26)</f>
        <v>0</v>
      </c>
      <c r="D27" s="19" t="e">
        <f t="shared" si="4"/>
        <v>#DIV/0!</v>
      </c>
      <c r="E27" s="63"/>
      <c r="F27" s="64"/>
      <c r="G27" s="65"/>
    </row>
    <row r="30" spans="2:16" ht="22.75" customHeight="1" x14ac:dyDescent="0.35">
      <c r="B30" s="76" t="s">
        <v>10</v>
      </c>
      <c r="C30" s="76"/>
      <c r="D30" s="76"/>
    </row>
    <row r="31" spans="2:16" ht="14.5" x14ac:dyDescent="0.35">
      <c r="B31" s="21" t="s">
        <v>11</v>
      </c>
      <c r="C31" s="22">
        <f>G17</f>
        <v>0</v>
      </c>
      <c r="D31" s="23"/>
    </row>
    <row r="32" spans="2:16" ht="14.5" x14ac:dyDescent="0.35">
      <c r="B32" s="21" t="s">
        <v>12</v>
      </c>
      <c r="C32" s="22">
        <f>H17+C27</f>
        <v>0</v>
      </c>
      <c r="D32" s="24" t="e">
        <f>C32/$C$31</f>
        <v>#DIV/0!</v>
      </c>
    </row>
    <row r="33" spans="2:4" ht="14.5" x14ac:dyDescent="0.35">
      <c r="B33" s="21" t="s">
        <v>13</v>
      </c>
      <c r="C33" s="22">
        <f>C31-C32</f>
        <v>0</v>
      </c>
      <c r="D33" s="24" t="e">
        <f>C33/$C$31</f>
        <v>#DIV/0!</v>
      </c>
    </row>
    <row r="34" spans="2:4" ht="14.5" x14ac:dyDescent="0.35">
      <c r="B34" s="25"/>
      <c r="C34" s="25"/>
      <c r="D34" s="25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&amp;C&amp;18Appendice A all'All.9_ Schema di conto economico</oddHeader>
    <oddFooter>&amp;LID 2447 - AQ Veicoli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13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57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13" x14ac:dyDescent="0.35">
      <c r="B4" s="36" t="s">
        <v>58</v>
      </c>
      <c r="C4" s="36">
        <v>1500</v>
      </c>
      <c r="D4" s="37">
        <v>25000</v>
      </c>
      <c r="E4" s="10"/>
      <c r="F4" s="10"/>
      <c r="G4" s="11">
        <f t="shared" ref="G4:G16" si="0">E4*C4</f>
        <v>0</v>
      </c>
      <c r="H4" s="11">
        <f t="shared" ref="H4:H9" si="1">F4*C4</f>
        <v>0</v>
      </c>
      <c r="I4" s="12" t="e">
        <f t="shared" ref="I4:I14" si="2">H4/$C$32</f>
        <v>#DIV/0!</v>
      </c>
      <c r="J4" s="34"/>
      <c r="K4" s="35"/>
    </row>
    <row r="5" spans="2:15" ht="26" x14ac:dyDescent="0.35">
      <c r="B5" s="36" t="s">
        <v>34</v>
      </c>
      <c r="C5" s="36">
        <v>600</v>
      </c>
      <c r="D5" s="37">
        <v>3000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4"/>
      <c r="K5" s="35"/>
    </row>
    <row r="6" spans="2:15" ht="26" x14ac:dyDescent="0.35">
      <c r="B6" s="36" t="s">
        <v>35</v>
      </c>
      <c r="C6" s="36">
        <v>700</v>
      </c>
      <c r="D6" s="37">
        <v>900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4"/>
      <c r="K6" s="35"/>
    </row>
    <row r="7" spans="2:15" ht="13" x14ac:dyDescent="0.35">
      <c r="B7" s="36" t="s">
        <v>36</v>
      </c>
      <c r="C7" s="36">
        <v>650</v>
      </c>
      <c r="D7" s="37">
        <v>1800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37</v>
      </c>
      <c r="C8" s="36">
        <v>650</v>
      </c>
      <c r="D8" s="37">
        <v>2800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39" x14ac:dyDescent="0.35">
      <c r="B9" s="36" t="s">
        <v>38</v>
      </c>
      <c r="C9" s="36">
        <v>200</v>
      </c>
      <c r="D9" s="37">
        <v>2000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26" x14ac:dyDescent="0.35">
      <c r="B10" s="36" t="s">
        <v>39</v>
      </c>
      <c r="C10" s="36">
        <v>200</v>
      </c>
      <c r="D10" s="37">
        <v>1000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4"/>
      <c r="K10" s="35"/>
      <c r="L10" s="8"/>
      <c r="M10" s="8"/>
      <c r="N10" s="8"/>
      <c r="O10" s="8"/>
    </row>
    <row r="11" spans="2:15" ht="39" x14ac:dyDescent="0.35">
      <c r="B11" s="36" t="s">
        <v>40</v>
      </c>
      <c r="C11" s="36">
        <v>900</v>
      </c>
      <c r="D11" s="37">
        <v>600</v>
      </c>
      <c r="E11" s="10"/>
      <c r="F11" s="10"/>
      <c r="G11" s="11">
        <f t="shared" si="0"/>
        <v>0</v>
      </c>
      <c r="H11" s="11">
        <f t="shared" ref="H11:H16" si="3"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26" x14ac:dyDescent="0.35">
      <c r="B12" s="36" t="s">
        <v>59</v>
      </c>
      <c r="C12" s="36">
        <v>40</v>
      </c>
      <c r="D12" s="37">
        <v>3000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54"/>
      <c r="K12" s="55"/>
      <c r="L12" s="8"/>
      <c r="M12" s="8"/>
      <c r="N12" s="8"/>
      <c r="O12" s="8"/>
    </row>
    <row r="13" spans="2:15" ht="26" x14ac:dyDescent="0.35">
      <c r="B13" s="36" t="s">
        <v>60</v>
      </c>
      <c r="C13" s="36">
        <v>25</v>
      </c>
      <c r="D13" s="37">
        <v>4000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34"/>
      <c r="K13" s="35"/>
      <c r="L13" s="8"/>
      <c r="M13" s="8"/>
      <c r="N13" s="8"/>
      <c r="O13" s="8"/>
    </row>
    <row r="14" spans="2:15" ht="26" x14ac:dyDescent="0.35">
      <c r="B14" s="36" t="s">
        <v>61</v>
      </c>
      <c r="C14" s="36">
        <v>50</v>
      </c>
      <c r="D14" s="37">
        <v>5000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62</v>
      </c>
      <c r="C15" s="36">
        <v>25</v>
      </c>
      <c r="D15" s="37">
        <v>6500</v>
      </c>
      <c r="E15" s="10"/>
      <c r="F15" s="10"/>
      <c r="G15" s="11">
        <f t="shared" si="0"/>
        <v>0</v>
      </c>
      <c r="H15" s="11">
        <f t="shared" si="3"/>
        <v>0</v>
      </c>
      <c r="I15" s="12" t="e">
        <f>H15/$C$32</f>
        <v>#DIV/0!</v>
      </c>
      <c r="J15" s="54"/>
      <c r="K15" s="55"/>
      <c r="L15" s="8"/>
    </row>
    <row r="16" spans="2:15" ht="13" x14ac:dyDescent="0.35">
      <c r="B16" s="36" t="s">
        <v>45</v>
      </c>
      <c r="C16" s="36">
        <v>50</v>
      </c>
      <c r="D16" s="37">
        <v>200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H16/$C$32</f>
        <v>#DIV/0!</v>
      </c>
      <c r="J16" s="54"/>
      <c r="K16" s="55"/>
      <c r="L16" s="8"/>
    </row>
    <row r="17" spans="2:16" ht="13" x14ac:dyDescent="0.35">
      <c r="B17" s="13" t="s">
        <v>2</v>
      </c>
      <c r="C17" s="13"/>
      <c r="D17" s="14">
        <f>SUMPRODUCT($C$4:$C$16,D4:D16)</f>
        <v>44702500</v>
      </c>
      <c r="E17" s="14">
        <f>SUMPRODUCT($C$4:$C$16,E4:E16)</f>
        <v>0</v>
      </c>
      <c r="F17" s="14">
        <f>SUMPRODUCT($C$4:$C$16,F4:F16)</f>
        <v>0</v>
      </c>
      <c r="G17" s="15">
        <f>SUM(G4:G16)</f>
        <v>0</v>
      </c>
      <c r="H17" s="16">
        <f>SUM(H4:H16)</f>
        <v>0</v>
      </c>
      <c r="I17" s="17" t="e">
        <f>H17/$C$32</f>
        <v>#DIV/0!</v>
      </c>
      <c r="J17" s="75"/>
      <c r="K17" s="75"/>
      <c r="L17" s="8"/>
    </row>
    <row r="18" spans="2:16" x14ac:dyDescent="0.35">
      <c r="L18" s="8"/>
    </row>
    <row r="20" spans="2:16" ht="22.75" customHeight="1" x14ac:dyDescent="0.35">
      <c r="B20" s="66" t="s">
        <v>18</v>
      </c>
      <c r="C20" s="67"/>
      <c r="D20" s="67"/>
      <c r="E20" s="67"/>
      <c r="F20" s="67"/>
      <c r="G20" s="67"/>
    </row>
    <row r="21" spans="2:16" ht="26" x14ac:dyDescent="0.35">
      <c r="B21" s="36" t="s">
        <v>7</v>
      </c>
      <c r="C21" s="36" t="s">
        <v>1</v>
      </c>
      <c r="D21" s="36" t="s">
        <v>4</v>
      </c>
      <c r="E21" s="68" t="s">
        <v>9</v>
      </c>
      <c r="F21" s="69"/>
      <c r="G21" s="70"/>
      <c r="H21" s="61"/>
      <c r="I21" s="62"/>
      <c r="J21" s="62"/>
      <c r="K21" s="62"/>
      <c r="L21" s="62"/>
      <c r="M21" s="62"/>
      <c r="N21" s="62"/>
      <c r="O21" s="62"/>
      <c r="P21" s="62"/>
    </row>
    <row r="22" spans="2:16" ht="13" x14ac:dyDescent="0.35">
      <c r="B22" s="27" t="s">
        <v>6</v>
      </c>
      <c r="C22" s="10"/>
      <c r="D22" s="18" t="e">
        <f t="shared" ref="D22:D27" si="4">C22/$C$32</f>
        <v>#DIV/0!</v>
      </c>
      <c r="E22" s="34"/>
      <c r="F22" s="29"/>
      <c r="G22" s="35"/>
    </row>
    <row r="23" spans="2:16" ht="13" x14ac:dyDescent="0.35">
      <c r="B23" s="27" t="s">
        <v>30</v>
      </c>
      <c r="C23" s="10"/>
      <c r="D23" s="18" t="e">
        <f t="shared" si="4"/>
        <v>#DIV/0!</v>
      </c>
      <c r="E23" s="34"/>
      <c r="F23" s="29"/>
      <c r="G23" s="35"/>
    </row>
    <row r="24" spans="2:16" ht="13" x14ac:dyDescent="0.35">
      <c r="B24" s="27" t="s">
        <v>31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32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46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13" t="s">
        <v>2</v>
      </c>
      <c r="C27" s="20">
        <f>SUM(C22:C26)</f>
        <v>0</v>
      </c>
      <c r="D27" s="19" t="e">
        <f t="shared" si="4"/>
        <v>#DIV/0!</v>
      </c>
      <c r="E27" s="63"/>
      <c r="F27" s="64"/>
      <c r="G27" s="65"/>
    </row>
    <row r="30" spans="2:16" ht="22.75" customHeight="1" x14ac:dyDescent="0.35">
      <c r="B30" s="76" t="s">
        <v>10</v>
      </c>
      <c r="C30" s="76"/>
      <c r="D30" s="76"/>
    </row>
    <row r="31" spans="2:16" ht="14.5" x14ac:dyDescent="0.35">
      <c r="B31" s="21" t="s">
        <v>11</v>
      </c>
      <c r="C31" s="22">
        <f>G17</f>
        <v>0</v>
      </c>
      <c r="D31" s="23"/>
    </row>
    <row r="32" spans="2:16" ht="14.5" x14ac:dyDescent="0.35">
      <c r="B32" s="21" t="s">
        <v>12</v>
      </c>
      <c r="C32" s="22">
        <f>H17+C27</f>
        <v>0</v>
      </c>
      <c r="D32" s="24" t="e">
        <f>C32/$C$31</f>
        <v>#DIV/0!</v>
      </c>
    </row>
    <row r="33" spans="2:4" ht="14.5" x14ac:dyDescent="0.35">
      <c r="B33" s="21" t="s">
        <v>13</v>
      </c>
      <c r="C33" s="22">
        <f>C31-C32</f>
        <v>0</v>
      </c>
      <c r="D33" s="24" t="e">
        <f>C33/$C$31</f>
        <v>#DIV/0!</v>
      </c>
    </row>
    <row r="34" spans="2:4" ht="14.5" x14ac:dyDescent="0.35">
      <c r="B34" s="25"/>
      <c r="C34" s="25"/>
      <c r="D34" s="25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&amp;C&amp;18Appendice A all'All.9_ Schema di conto economico</oddHeader>
    <oddFooter>&amp;LID 2447 - AQ Veicoli 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19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63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13" x14ac:dyDescent="0.35">
      <c r="B4" s="36" t="s">
        <v>64</v>
      </c>
      <c r="C4" s="36">
        <v>600</v>
      </c>
      <c r="D4" s="37">
        <v>30000</v>
      </c>
      <c r="E4" s="10"/>
      <c r="F4" s="10"/>
      <c r="G4" s="11">
        <f t="shared" ref="G4:G16" si="0">E4*C4</f>
        <v>0</v>
      </c>
      <c r="H4" s="11">
        <f t="shared" ref="H4:H9" si="1">F4*C4</f>
        <v>0</v>
      </c>
      <c r="I4" s="12" t="e">
        <f t="shared" ref="I4:I14" si="2">H4/$C$32</f>
        <v>#DIV/0!</v>
      </c>
      <c r="J4" s="34"/>
      <c r="K4" s="35"/>
    </row>
    <row r="5" spans="2:15" ht="26" x14ac:dyDescent="0.35">
      <c r="B5" s="36" t="s">
        <v>34</v>
      </c>
      <c r="C5" s="36">
        <v>250</v>
      </c>
      <c r="D5" s="37">
        <v>3500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4"/>
      <c r="K5" s="35"/>
    </row>
    <row r="6" spans="2:15" ht="26" x14ac:dyDescent="0.35">
      <c r="B6" s="36" t="s">
        <v>35</v>
      </c>
      <c r="C6" s="36">
        <v>250</v>
      </c>
      <c r="D6" s="37">
        <v>1000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4"/>
      <c r="K6" s="35"/>
    </row>
    <row r="7" spans="2:15" ht="13" x14ac:dyDescent="0.35">
      <c r="B7" s="36" t="s">
        <v>36</v>
      </c>
      <c r="C7" s="36">
        <v>25</v>
      </c>
      <c r="D7" s="37">
        <v>2000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37</v>
      </c>
      <c r="C8" s="36">
        <v>250</v>
      </c>
      <c r="D8" s="37">
        <v>3000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39" x14ac:dyDescent="0.35">
      <c r="B9" s="36" t="s">
        <v>38</v>
      </c>
      <c r="C9" s="36">
        <v>25</v>
      </c>
      <c r="D9" s="37">
        <v>2000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26" x14ac:dyDescent="0.35">
      <c r="B10" s="36" t="s">
        <v>39</v>
      </c>
      <c r="C10" s="36">
        <v>25</v>
      </c>
      <c r="D10" s="37">
        <v>1200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4"/>
      <c r="K10" s="35"/>
      <c r="L10" s="8"/>
      <c r="M10" s="8"/>
      <c r="N10" s="8"/>
      <c r="O10" s="8"/>
    </row>
    <row r="11" spans="2:15" ht="39" x14ac:dyDescent="0.35">
      <c r="B11" s="36" t="s">
        <v>40</v>
      </c>
      <c r="C11" s="36">
        <v>400</v>
      </c>
      <c r="D11" s="37">
        <v>600</v>
      </c>
      <c r="E11" s="10"/>
      <c r="F11" s="10"/>
      <c r="G11" s="11">
        <f t="shared" si="0"/>
        <v>0</v>
      </c>
      <c r="H11" s="11">
        <f t="shared" ref="H11:H16" si="3"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26" x14ac:dyDescent="0.35">
      <c r="B12" s="36" t="s">
        <v>59</v>
      </c>
      <c r="C12" s="36">
        <v>15</v>
      </c>
      <c r="D12" s="37">
        <v>3000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54"/>
      <c r="K12" s="55"/>
      <c r="L12" s="8"/>
      <c r="M12" s="8"/>
      <c r="N12" s="8"/>
      <c r="O12" s="8"/>
    </row>
    <row r="13" spans="2:15" ht="26" x14ac:dyDescent="0.35">
      <c r="B13" s="36" t="s">
        <v>60</v>
      </c>
      <c r="C13" s="36">
        <v>10</v>
      </c>
      <c r="D13" s="37">
        <v>5000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34"/>
      <c r="K13" s="35"/>
      <c r="L13" s="8"/>
      <c r="M13" s="8"/>
      <c r="N13" s="8"/>
      <c r="O13" s="8"/>
    </row>
    <row r="14" spans="2:15" ht="26" x14ac:dyDescent="0.35">
      <c r="B14" s="36" t="s">
        <v>61</v>
      </c>
      <c r="C14" s="36">
        <v>25</v>
      </c>
      <c r="D14" s="37">
        <v>5500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65</v>
      </c>
      <c r="C15" s="36">
        <v>25</v>
      </c>
      <c r="D15" s="37">
        <v>7000</v>
      </c>
      <c r="E15" s="10"/>
      <c r="F15" s="10"/>
      <c r="G15" s="11">
        <f t="shared" si="0"/>
        <v>0</v>
      </c>
      <c r="H15" s="11">
        <f t="shared" si="3"/>
        <v>0</v>
      </c>
      <c r="I15" s="12" t="e">
        <f>H15/$C$32</f>
        <v>#DIV/0!</v>
      </c>
      <c r="J15" s="54"/>
      <c r="K15" s="55"/>
      <c r="L15" s="8"/>
    </row>
    <row r="16" spans="2:15" ht="13" x14ac:dyDescent="0.35">
      <c r="B16" s="36" t="s">
        <v>45</v>
      </c>
      <c r="C16" s="36">
        <v>35</v>
      </c>
      <c r="D16" s="37">
        <v>200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H16/$C$32</f>
        <v>#DIV/0!</v>
      </c>
      <c r="J16" s="54"/>
      <c r="K16" s="55"/>
      <c r="L16" s="8"/>
    </row>
    <row r="17" spans="2:16" ht="13" x14ac:dyDescent="0.35">
      <c r="B17" s="13" t="s">
        <v>2</v>
      </c>
      <c r="C17" s="13"/>
      <c r="D17" s="14">
        <f>SUMPRODUCT($C$4:$C$16,D4:D16)</f>
        <v>20659500</v>
      </c>
      <c r="E17" s="14">
        <f>SUMPRODUCT($C$4:$C$16,E4:E16)</f>
        <v>0</v>
      </c>
      <c r="F17" s="14">
        <f>SUMPRODUCT($C$4:$C$16,F4:F16)</f>
        <v>0</v>
      </c>
      <c r="G17" s="15">
        <f>SUM(G4:G16)</f>
        <v>0</v>
      </c>
      <c r="H17" s="16">
        <f>SUM(H4:H16)</f>
        <v>0</v>
      </c>
      <c r="I17" s="17" t="e">
        <f>H17/$C$32</f>
        <v>#DIV/0!</v>
      </c>
      <c r="J17" s="75"/>
      <c r="K17" s="75"/>
      <c r="L17" s="8"/>
    </row>
    <row r="18" spans="2:16" x14ac:dyDescent="0.35">
      <c r="L18" s="8"/>
    </row>
    <row r="20" spans="2:16" ht="22.75" customHeight="1" x14ac:dyDescent="0.35">
      <c r="B20" s="66" t="s">
        <v>18</v>
      </c>
      <c r="C20" s="67"/>
      <c r="D20" s="67"/>
      <c r="E20" s="67"/>
      <c r="F20" s="67"/>
      <c r="G20" s="67"/>
    </row>
    <row r="21" spans="2:16" ht="26" x14ac:dyDescent="0.35">
      <c r="B21" s="36" t="s">
        <v>7</v>
      </c>
      <c r="C21" s="36" t="s">
        <v>1</v>
      </c>
      <c r="D21" s="36" t="s">
        <v>4</v>
      </c>
      <c r="E21" s="68" t="s">
        <v>9</v>
      </c>
      <c r="F21" s="69"/>
      <c r="G21" s="70"/>
      <c r="H21" s="61"/>
      <c r="I21" s="62"/>
      <c r="J21" s="62"/>
      <c r="K21" s="62"/>
      <c r="L21" s="62"/>
      <c r="M21" s="62"/>
      <c r="N21" s="62"/>
      <c r="O21" s="62"/>
      <c r="P21" s="62"/>
    </row>
    <row r="22" spans="2:16" ht="13" x14ac:dyDescent="0.35">
      <c r="B22" s="27" t="s">
        <v>6</v>
      </c>
      <c r="C22" s="10"/>
      <c r="D22" s="18" t="e">
        <f t="shared" ref="D22:D27" si="4">C22/$C$32</f>
        <v>#DIV/0!</v>
      </c>
      <c r="E22" s="34"/>
      <c r="F22" s="29"/>
      <c r="G22" s="35"/>
    </row>
    <row r="23" spans="2:16" ht="13" x14ac:dyDescent="0.35">
      <c r="B23" s="27" t="s">
        <v>30</v>
      </c>
      <c r="C23" s="10"/>
      <c r="D23" s="18" t="e">
        <f t="shared" si="4"/>
        <v>#DIV/0!</v>
      </c>
      <c r="E23" s="34"/>
      <c r="F23" s="29"/>
      <c r="G23" s="35"/>
    </row>
    <row r="24" spans="2:16" ht="13" x14ac:dyDescent="0.35">
      <c r="B24" s="27" t="s">
        <v>31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32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46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13" t="s">
        <v>2</v>
      </c>
      <c r="C27" s="20">
        <f>SUM(C22:C26)</f>
        <v>0</v>
      </c>
      <c r="D27" s="19" t="e">
        <f t="shared" si="4"/>
        <v>#DIV/0!</v>
      </c>
      <c r="E27" s="63"/>
      <c r="F27" s="64"/>
      <c r="G27" s="65"/>
    </row>
    <row r="30" spans="2:16" ht="22.75" customHeight="1" x14ac:dyDescent="0.35">
      <c r="B30" s="76" t="s">
        <v>10</v>
      </c>
      <c r="C30" s="76"/>
      <c r="D30" s="76"/>
    </row>
    <row r="31" spans="2:16" ht="14.5" x14ac:dyDescent="0.35">
      <c r="B31" s="21" t="s">
        <v>11</v>
      </c>
      <c r="C31" s="22">
        <f>G17</f>
        <v>0</v>
      </c>
      <c r="D31" s="23"/>
    </row>
    <row r="32" spans="2:16" ht="14.5" x14ac:dyDescent="0.35">
      <c r="B32" s="21" t="s">
        <v>12</v>
      </c>
      <c r="C32" s="22">
        <f>H17+C27</f>
        <v>0</v>
      </c>
      <c r="D32" s="24" t="e">
        <f>C32/$C$31</f>
        <v>#DIV/0!</v>
      </c>
    </row>
    <row r="33" spans="2:4" ht="14.5" x14ac:dyDescent="0.35">
      <c r="B33" s="21" t="s">
        <v>13</v>
      </c>
      <c r="C33" s="22">
        <f>C31-C32</f>
        <v>0</v>
      </c>
      <c r="D33" s="24" t="e">
        <f>C33/$C$31</f>
        <v>#DIV/0!</v>
      </c>
    </row>
    <row r="34" spans="2:4" ht="14.5" x14ac:dyDescent="0.35">
      <c r="B34" s="25"/>
      <c r="C34" s="25"/>
      <c r="D34" s="25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&amp;C&amp;18Appendice A all'All.9_ Schema di conto economico</oddHeader>
    <oddFooter>&amp;LID 2447 - AQ Veicoli 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16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71" t="s">
        <v>66</v>
      </c>
      <c r="C1" s="71"/>
      <c r="D1" s="71"/>
      <c r="E1" s="71"/>
      <c r="F1" s="71"/>
      <c r="G1" s="71"/>
      <c r="H1" s="71"/>
      <c r="I1" s="71"/>
      <c r="J1" s="71"/>
      <c r="K1" s="71"/>
    </row>
    <row r="2" spans="2:15" ht="22.75" customHeight="1" x14ac:dyDescent="0.35"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</row>
    <row r="3" spans="2:15" ht="52" x14ac:dyDescent="0.35">
      <c r="B3" s="36" t="s">
        <v>8</v>
      </c>
      <c r="C3" s="36" t="s">
        <v>19</v>
      </c>
      <c r="D3" s="36" t="s">
        <v>3</v>
      </c>
      <c r="E3" s="36" t="s">
        <v>5</v>
      </c>
      <c r="F3" s="36" t="s">
        <v>14</v>
      </c>
      <c r="G3" s="36" t="s">
        <v>0</v>
      </c>
      <c r="H3" s="36" t="s">
        <v>1</v>
      </c>
      <c r="I3" s="36" t="s">
        <v>4</v>
      </c>
      <c r="J3" s="78" t="s">
        <v>9</v>
      </c>
      <c r="K3" s="78"/>
    </row>
    <row r="4" spans="2:15" ht="13" x14ac:dyDescent="0.35">
      <c r="B4" s="36" t="s">
        <v>67</v>
      </c>
      <c r="C4" s="36">
        <v>100</v>
      </c>
      <c r="D4" s="37">
        <v>11000</v>
      </c>
      <c r="E4" s="10"/>
      <c r="F4" s="10"/>
      <c r="G4" s="11">
        <f t="shared" ref="G4:G16" si="0">E4*C4</f>
        <v>0</v>
      </c>
      <c r="H4" s="11">
        <f t="shared" ref="H4:H9" si="1">F4*C4</f>
        <v>0</v>
      </c>
      <c r="I4" s="12" t="e">
        <f t="shared" ref="I4:I14" si="2">H4/$C$32</f>
        <v>#DIV/0!</v>
      </c>
      <c r="J4" s="34"/>
      <c r="K4" s="35"/>
    </row>
    <row r="5" spans="2:15" ht="26" x14ac:dyDescent="0.35">
      <c r="B5" s="36" t="s">
        <v>34</v>
      </c>
      <c r="C5" s="36">
        <v>10</v>
      </c>
      <c r="D5" s="37">
        <v>3500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4"/>
      <c r="K5" s="35"/>
    </row>
    <row r="6" spans="2:15" ht="26" x14ac:dyDescent="0.35">
      <c r="B6" s="36" t="s">
        <v>35</v>
      </c>
      <c r="C6" s="36">
        <v>5</v>
      </c>
      <c r="D6" s="37">
        <v>1000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4"/>
      <c r="K6" s="35"/>
    </row>
    <row r="7" spans="2:15" ht="13" x14ac:dyDescent="0.35">
      <c r="B7" s="36" t="s">
        <v>36</v>
      </c>
      <c r="C7" s="36">
        <v>10</v>
      </c>
      <c r="D7" s="37">
        <v>2000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4"/>
      <c r="K7" s="35"/>
    </row>
    <row r="8" spans="2:15" ht="13" x14ac:dyDescent="0.35">
      <c r="B8" s="36" t="s">
        <v>37</v>
      </c>
      <c r="C8" s="36">
        <v>10</v>
      </c>
      <c r="D8" s="37">
        <v>3000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4"/>
      <c r="K8" s="35"/>
    </row>
    <row r="9" spans="2:15" ht="39" x14ac:dyDescent="0.35">
      <c r="B9" s="36" t="s">
        <v>38</v>
      </c>
      <c r="C9" s="36">
        <v>5</v>
      </c>
      <c r="D9" s="37">
        <v>2000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4"/>
      <c r="K9" s="35"/>
    </row>
    <row r="10" spans="2:15" ht="26" x14ac:dyDescent="0.35">
      <c r="B10" s="36" t="s">
        <v>39</v>
      </c>
      <c r="C10" s="36">
        <v>10</v>
      </c>
      <c r="D10" s="37">
        <v>1200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4"/>
      <c r="K10" s="35"/>
      <c r="L10" s="8"/>
      <c r="M10" s="8"/>
      <c r="N10" s="8"/>
      <c r="O10" s="8"/>
    </row>
    <row r="11" spans="2:15" ht="39" x14ac:dyDescent="0.35">
      <c r="B11" s="36" t="s">
        <v>40</v>
      </c>
      <c r="C11" s="36">
        <v>5</v>
      </c>
      <c r="D11" s="37">
        <v>600</v>
      </c>
      <c r="E11" s="10"/>
      <c r="F11" s="10"/>
      <c r="G11" s="11">
        <f t="shared" si="0"/>
        <v>0</v>
      </c>
      <c r="H11" s="11">
        <f t="shared" ref="H11:H16" si="3">F11*C11</f>
        <v>0</v>
      </c>
      <c r="I11" s="12" t="e">
        <f t="shared" si="2"/>
        <v>#DIV/0!</v>
      </c>
      <c r="J11" s="34"/>
      <c r="K11" s="35"/>
      <c r="L11" s="8"/>
      <c r="M11" s="8"/>
      <c r="N11" s="8"/>
      <c r="O11" s="8"/>
    </row>
    <row r="12" spans="2:15" ht="26" x14ac:dyDescent="0.35">
      <c r="B12" s="36" t="s">
        <v>41</v>
      </c>
      <c r="C12" s="36">
        <v>15</v>
      </c>
      <c r="D12" s="37">
        <v>3000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54"/>
      <c r="K12" s="55"/>
      <c r="L12" s="8"/>
      <c r="M12" s="8"/>
      <c r="N12" s="8"/>
      <c r="O12" s="8"/>
    </row>
    <row r="13" spans="2:15" ht="26" x14ac:dyDescent="0.35">
      <c r="B13" s="36" t="s">
        <v>42</v>
      </c>
      <c r="C13" s="36">
        <v>5</v>
      </c>
      <c r="D13" s="37">
        <v>5500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34"/>
      <c r="K13" s="35"/>
      <c r="L13" s="8"/>
      <c r="M13" s="8"/>
      <c r="N13" s="8"/>
      <c r="O13" s="8"/>
    </row>
    <row r="14" spans="2:15" ht="26" x14ac:dyDescent="0.35">
      <c r="B14" s="36" t="s">
        <v>43</v>
      </c>
      <c r="C14" s="36">
        <v>15</v>
      </c>
      <c r="D14" s="37">
        <v>6000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4"/>
      <c r="K14" s="35"/>
      <c r="L14" s="8"/>
      <c r="M14" s="8"/>
      <c r="N14" s="8"/>
      <c r="O14" s="8"/>
    </row>
    <row r="15" spans="2:15" ht="26" x14ac:dyDescent="0.35">
      <c r="B15" s="36" t="s">
        <v>44</v>
      </c>
      <c r="C15" s="36">
        <v>5</v>
      </c>
      <c r="D15" s="37">
        <v>9000</v>
      </c>
      <c r="E15" s="10"/>
      <c r="F15" s="10"/>
      <c r="G15" s="11">
        <f t="shared" si="0"/>
        <v>0</v>
      </c>
      <c r="H15" s="11">
        <f t="shared" si="3"/>
        <v>0</v>
      </c>
      <c r="I15" s="12" t="e">
        <f>H15/$C$32</f>
        <v>#DIV/0!</v>
      </c>
      <c r="J15" s="54"/>
      <c r="K15" s="55"/>
      <c r="L15" s="8"/>
    </row>
    <row r="16" spans="2:15" ht="13" x14ac:dyDescent="0.35">
      <c r="B16" s="36" t="s">
        <v>45</v>
      </c>
      <c r="C16" s="36">
        <v>15</v>
      </c>
      <c r="D16" s="37">
        <v>200</v>
      </c>
      <c r="E16" s="10"/>
      <c r="F16" s="10"/>
      <c r="G16" s="11">
        <f t="shared" si="0"/>
        <v>0</v>
      </c>
      <c r="H16" s="11">
        <f t="shared" si="3"/>
        <v>0</v>
      </c>
      <c r="I16" s="12" t="e">
        <f>H16/$C$32</f>
        <v>#DIV/0!</v>
      </c>
      <c r="J16" s="54"/>
      <c r="K16" s="55"/>
      <c r="L16" s="8"/>
    </row>
    <row r="17" spans="2:16" ht="13" x14ac:dyDescent="0.35">
      <c r="B17" s="13" t="s">
        <v>2</v>
      </c>
      <c r="C17" s="13"/>
      <c r="D17" s="14">
        <f>SUMPRODUCT($C$4:$C$16,D4:D16)</f>
        <v>1425500</v>
      </c>
      <c r="E17" s="14">
        <f>SUMPRODUCT($C$4:$C$16,E4:E16)</f>
        <v>0</v>
      </c>
      <c r="F17" s="14">
        <f>SUMPRODUCT($C$4:$C$16,F4:F16)</f>
        <v>0</v>
      </c>
      <c r="G17" s="15">
        <f>SUM(G4:G16)</f>
        <v>0</v>
      </c>
      <c r="H17" s="16">
        <f>SUM(H4:H16)</f>
        <v>0</v>
      </c>
      <c r="I17" s="17" t="e">
        <f>H17/$C$32</f>
        <v>#DIV/0!</v>
      </c>
      <c r="J17" s="75"/>
      <c r="K17" s="75"/>
      <c r="L17" s="8"/>
    </row>
    <row r="18" spans="2:16" x14ac:dyDescent="0.35">
      <c r="L18" s="8"/>
    </row>
    <row r="20" spans="2:16" ht="22.75" customHeight="1" x14ac:dyDescent="0.35">
      <c r="B20" s="66" t="s">
        <v>18</v>
      </c>
      <c r="C20" s="67"/>
      <c r="D20" s="67"/>
      <c r="E20" s="67"/>
      <c r="F20" s="67"/>
      <c r="G20" s="67"/>
    </row>
    <row r="21" spans="2:16" ht="26" x14ac:dyDescent="0.35">
      <c r="B21" s="36" t="s">
        <v>7</v>
      </c>
      <c r="C21" s="36" t="s">
        <v>1</v>
      </c>
      <c r="D21" s="36" t="s">
        <v>4</v>
      </c>
      <c r="E21" s="68" t="s">
        <v>9</v>
      </c>
      <c r="F21" s="69"/>
      <c r="G21" s="70"/>
      <c r="H21" s="61"/>
      <c r="I21" s="62"/>
      <c r="J21" s="62"/>
      <c r="K21" s="62"/>
      <c r="L21" s="62"/>
      <c r="M21" s="62"/>
      <c r="N21" s="62"/>
      <c r="O21" s="62"/>
      <c r="P21" s="62"/>
    </row>
    <row r="22" spans="2:16" ht="13" x14ac:dyDescent="0.35">
      <c r="B22" s="27" t="s">
        <v>6</v>
      </c>
      <c r="C22" s="10"/>
      <c r="D22" s="18" t="e">
        <f t="shared" ref="D22:D27" si="4">C22/$C$32</f>
        <v>#DIV/0!</v>
      </c>
      <c r="E22" s="34"/>
      <c r="F22" s="29"/>
      <c r="G22" s="35"/>
    </row>
    <row r="23" spans="2:16" ht="13" x14ac:dyDescent="0.35">
      <c r="B23" s="27" t="s">
        <v>30</v>
      </c>
      <c r="C23" s="10"/>
      <c r="D23" s="18" t="e">
        <f t="shared" si="4"/>
        <v>#DIV/0!</v>
      </c>
      <c r="E23" s="34"/>
      <c r="F23" s="29"/>
      <c r="G23" s="35"/>
    </row>
    <row r="24" spans="2:16" ht="13" x14ac:dyDescent="0.35">
      <c r="B24" s="27" t="s">
        <v>31</v>
      </c>
      <c r="C24" s="10"/>
      <c r="D24" s="18" t="e">
        <f t="shared" si="4"/>
        <v>#DIV/0!</v>
      </c>
      <c r="E24" s="34"/>
      <c r="F24" s="29"/>
      <c r="G24" s="35"/>
    </row>
    <row r="25" spans="2:16" ht="13" x14ac:dyDescent="0.35">
      <c r="B25" s="27" t="s">
        <v>32</v>
      </c>
      <c r="C25" s="10"/>
      <c r="D25" s="18" t="e">
        <f t="shared" si="4"/>
        <v>#DIV/0!</v>
      </c>
      <c r="E25" s="34"/>
      <c r="F25" s="29"/>
      <c r="G25" s="35"/>
    </row>
    <row r="26" spans="2:16" ht="13" x14ac:dyDescent="0.35">
      <c r="B26" s="27" t="s">
        <v>46</v>
      </c>
      <c r="C26" s="10"/>
      <c r="D26" s="18" t="e">
        <f t="shared" si="4"/>
        <v>#DIV/0!</v>
      </c>
      <c r="E26" s="34"/>
      <c r="F26" s="29"/>
      <c r="G26" s="35"/>
    </row>
    <row r="27" spans="2:16" ht="13" x14ac:dyDescent="0.35">
      <c r="B27" s="13" t="s">
        <v>2</v>
      </c>
      <c r="C27" s="20">
        <f>SUM(C22:C26)</f>
        <v>0</v>
      </c>
      <c r="D27" s="19" t="e">
        <f t="shared" si="4"/>
        <v>#DIV/0!</v>
      </c>
      <c r="E27" s="63"/>
      <c r="F27" s="64"/>
      <c r="G27" s="65"/>
    </row>
    <row r="30" spans="2:16" ht="22.75" customHeight="1" x14ac:dyDescent="0.35">
      <c r="B30" s="76" t="s">
        <v>10</v>
      </c>
      <c r="C30" s="76"/>
      <c r="D30" s="76"/>
    </row>
    <row r="31" spans="2:16" ht="14.5" x14ac:dyDescent="0.35">
      <c r="B31" s="21" t="s">
        <v>11</v>
      </c>
      <c r="C31" s="22">
        <f>G17</f>
        <v>0</v>
      </c>
      <c r="D31" s="23"/>
    </row>
    <row r="32" spans="2:16" ht="14.5" x14ac:dyDescent="0.35">
      <c r="B32" s="21" t="s">
        <v>12</v>
      </c>
      <c r="C32" s="22">
        <f>H17+C27</f>
        <v>0</v>
      </c>
      <c r="D32" s="24" t="e">
        <f>C32/$C$31</f>
        <v>#DIV/0!</v>
      </c>
    </row>
    <row r="33" spans="2:4" ht="14.5" x14ac:dyDescent="0.35">
      <c r="B33" s="21" t="s">
        <v>13</v>
      </c>
      <c r="C33" s="22">
        <f>C31-C32</f>
        <v>0</v>
      </c>
      <c r="D33" s="24" t="e">
        <f>C33/$C$31</f>
        <v>#DIV/0!</v>
      </c>
    </row>
    <row r="34" spans="2:4" ht="14.5" x14ac:dyDescent="0.35">
      <c r="B34" s="25"/>
      <c r="C34" s="25"/>
      <c r="D34" s="25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&amp;C&amp;18Appendice A all'All.9_ Schema di conto economico</oddHeader>
    <oddFooter>&amp;LID 2447 - AQ Veicoli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</vt:i4>
      </vt:variant>
    </vt:vector>
  </HeadingPairs>
  <TitlesOfParts>
    <vt:vector size="15" baseType="lpstr">
      <vt:lpstr>Istruzioni compilazione</vt:lpstr>
      <vt:lpstr>Conto Economico Lotto 1</vt:lpstr>
      <vt:lpstr>Conto Economico Lotto 2</vt:lpstr>
      <vt:lpstr>Conto Economico Lotto 3</vt:lpstr>
      <vt:lpstr>Conto Economico Lotto 4</vt:lpstr>
      <vt:lpstr>Conto Economico Lotto 5</vt:lpstr>
      <vt:lpstr>Conto Economico Lotto 6</vt:lpstr>
      <vt:lpstr>Conto Economico Lotto 7</vt:lpstr>
      <vt:lpstr>Conto Economico Lotto 8</vt:lpstr>
      <vt:lpstr>Conto Economico Lotto 9</vt:lpstr>
      <vt:lpstr>Conto Economico Lotto 10</vt:lpstr>
      <vt:lpstr>Conto Economico Lotto 11</vt:lpstr>
      <vt:lpstr>Conto Economico Lotto 12</vt:lpstr>
      <vt:lpstr>Conto Economico Lotto 13</vt:lpstr>
      <vt:lpstr>'Istruzioni compilazione'!Area_stampa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appo</cp:lastModifiedBy>
  <cp:lastPrinted>2022-09-13T13:08:15Z</cp:lastPrinted>
  <dcterms:created xsi:type="dcterms:W3CDTF">2021-02-25T11:20:16Z</dcterms:created>
  <dcterms:modified xsi:type="dcterms:W3CDTF">2022-09-13T13:08:28Z</dcterms:modified>
</cp:coreProperties>
</file>