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ederica.nonni\Documents\Beni e servizi\ID 2405 - ADA\Documentazione\definitivo\"/>
    </mc:Choice>
  </mc:AlternateContent>
  <bookViews>
    <workbookView xWindow="0" yWindow="0" windowWidth="19110" windowHeight="7170" tabRatio="738" activeTab="2"/>
  </bookViews>
  <sheets>
    <sheet name="Istruzioni compilazione" sheetId="4" r:id="rId1"/>
    <sheet name="Conto Economico L1 " sheetId="19" r:id="rId2"/>
    <sheet name="Conto Economico L2" sheetId="15" r:id="rId3"/>
    <sheet name="Conto Economico L3" sheetId="20" r:id="rId4"/>
    <sheet name="Conto Economico L4" sheetId="21" r:id="rId5"/>
    <sheet name="Conto Economico L5" sheetId="22" r:id="rId6"/>
    <sheet name="Conto Economico L6" sheetId="23" r:id="rId7"/>
    <sheet name="Dettaglio costi del lavoro" sheetId="18"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7" i="23" l="1"/>
  <c r="D17" i="23"/>
  <c r="E9" i="23"/>
  <c r="L8" i="23"/>
  <c r="M8" i="23" s="1"/>
  <c r="N8" i="23" s="1"/>
  <c r="O8" i="23" s="1"/>
  <c r="G8" i="23"/>
  <c r="L7" i="23"/>
  <c r="M7" i="23" s="1"/>
  <c r="N7" i="23" s="1"/>
  <c r="O7" i="23" s="1"/>
  <c r="G7" i="23"/>
  <c r="L6" i="23"/>
  <c r="M6" i="23" s="1"/>
  <c r="N6" i="23" s="1"/>
  <c r="O6" i="23" s="1"/>
  <c r="G6" i="23"/>
  <c r="L5" i="23"/>
  <c r="M5" i="23" s="1"/>
  <c r="N5" i="23" s="1"/>
  <c r="G5" i="23"/>
  <c r="D27" i="22"/>
  <c r="D17" i="22"/>
  <c r="E9" i="22"/>
  <c r="M8" i="22"/>
  <c r="N8" i="22" s="1"/>
  <c r="O8" i="22" s="1"/>
  <c r="L8" i="22"/>
  <c r="G8" i="22"/>
  <c r="L7" i="22"/>
  <c r="M7" i="22" s="1"/>
  <c r="N7" i="22" s="1"/>
  <c r="O7" i="22" s="1"/>
  <c r="G7" i="22"/>
  <c r="M6" i="22"/>
  <c r="N6" i="22" s="1"/>
  <c r="O6" i="22" s="1"/>
  <c r="L6" i="22"/>
  <c r="G6" i="22"/>
  <c r="M5" i="22"/>
  <c r="N5" i="22" s="1"/>
  <c r="L5" i="22"/>
  <c r="G5" i="22"/>
  <c r="D27" i="21"/>
  <c r="D17" i="21"/>
  <c r="E9" i="21"/>
  <c r="M8" i="21"/>
  <c r="N8" i="21" s="1"/>
  <c r="O8" i="21" s="1"/>
  <c r="L8" i="21"/>
  <c r="G8" i="21"/>
  <c r="L7" i="21"/>
  <c r="M7" i="21" s="1"/>
  <c r="N7" i="21" s="1"/>
  <c r="O7" i="21" s="1"/>
  <c r="G7" i="21"/>
  <c r="L6" i="21"/>
  <c r="M6" i="21" s="1"/>
  <c r="N6" i="21" s="1"/>
  <c r="O6" i="21" s="1"/>
  <c r="G6" i="21"/>
  <c r="M5" i="21"/>
  <c r="N5" i="21" s="1"/>
  <c r="L5" i="21"/>
  <c r="G5" i="21"/>
  <c r="D27" i="20"/>
  <c r="D17" i="20"/>
  <c r="E9" i="20"/>
  <c r="L8" i="20"/>
  <c r="M8" i="20" s="1"/>
  <c r="N8" i="20" s="1"/>
  <c r="O8" i="20" s="1"/>
  <c r="G8" i="20"/>
  <c r="L7" i="20"/>
  <c r="M7" i="20" s="1"/>
  <c r="N7" i="20" s="1"/>
  <c r="O7" i="20" s="1"/>
  <c r="G7" i="20"/>
  <c r="M6" i="20"/>
  <c r="N6" i="20" s="1"/>
  <c r="O6" i="20" s="1"/>
  <c r="L6" i="20"/>
  <c r="G6" i="20"/>
  <c r="M5" i="20"/>
  <c r="N5" i="20" s="1"/>
  <c r="L5" i="20"/>
  <c r="G5" i="20"/>
  <c r="D27" i="19"/>
  <c r="D17" i="19"/>
  <c r="E9" i="19"/>
  <c r="M8" i="19"/>
  <c r="N8" i="19" s="1"/>
  <c r="O8" i="19" s="1"/>
  <c r="L8" i="19"/>
  <c r="G8" i="19"/>
  <c r="L7" i="19"/>
  <c r="M7" i="19" s="1"/>
  <c r="N7" i="19" s="1"/>
  <c r="O7" i="19" s="1"/>
  <c r="G7" i="19"/>
  <c r="L6" i="19"/>
  <c r="M6" i="19" s="1"/>
  <c r="N6" i="19" s="1"/>
  <c r="O6" i="19" s="1"/>
  <c r="G6" i="19"/>
  <c r="M5" i="19"/>
  <c r="N5" i="19" s="1"/>
  <c r="L5" i="19"/>
  <c r="G5" i="19"/>
  <c r="G9" i="23" l="1"/>
  <c r="D31" i="23" s="1"/>
  <c r="G9" i="22"/>
  <c r="D31" i="22" s="1"/>
  <c r="G9" i="21"/>
  <c r="D31" i="21" s="1"/>
  <c r="G9" i="20"/>
  <c r="D31" i="20" s="1"/>
  <c r="G9" i="19"/>
  <c r="D31" i="19" s="1"/>
  <c r="N9" i="23"/>
  <c r="O5" i="23"/>
  <c r="N9" i="22"/>
  <c r="O5" i="22"/>
  <c r="N9" i="21"/>
  <c r="O5" i="21"/>
  <c r="O5" i="20"/>
  <c r="N9" i="20"/>
  <c r="N9" i="19"/>
  <c r="O5" i="19"/>
  <c r="N8" i="15"/>
  <c r="N7" i="15"/>
  <c r="N6" i="15"/>
  <c r="N5" i="15"/>
  <c r="D17" i="15"/>
  <c r="G8" i="15"/>
  <c r="G7" i="15"/>
  <c r="G6" i="15"/>
  <c r="G5" i="15"/>
  <c r="L8" i="15"/>
  <c r="M8" i="15" s="1"/>
  <c r="L7" i="15"/>
  <c r="M7" i="15" s="1"/>
  <c r="O7" i="15" s="1"/>
  <c r="L6" i="15"/>
  <c r="M6" i="15" s="1"/>
  <c r="F47" i="18"/>
  <c r="F48" i="18" s="1"/>
  <c r="F30" i="18"/>
  <c r="F28" i="18"/>
  <c r="F31" i="18" s="1"/>
  <c r="F20" i="18"/>
  <c r="F16" i="18"/>
  <c r="F12" i="18"/>
  <c r="O9" i="23" l="1"/>
  <c r="O9" i="22"/>
  <c r="O9" i="21"/>
  <c r="O9" i="20"/>
  <c r="O9" i="19"/>
  <c r="O8" i="15"/>
  <c r="O6" i="15"/>
  <c r="F32" i="18"/>
  <c r="F35" i="18" s="1"/>
  <c r="F34" i="18"/>
  <c r="F33" i="18"/>
  <c r="E9" i="15"/>
  <c r="L5" i="15"/>
  <c r="M5" i="15" s="1"/>
  <c r="O5" i="15" s="1"/>
  <c r="D32" i="23" l="1"/>
  <c r="P9" i="23" s="1"/>
  <c r="D32" i="22"/>
  <c r="P9" i="22" s="1"/>
  <c r="D32" i="21"/>
  <c r="P9" i="21"/>
  <c r="D32" i="20"/>
  <c r="P9" i="20" s="1"/>
  <c r="D32" i="19"/>
  <c r="G9" i="15"/>
  <c r="D31" i="15" s="1"/>
  <c r="D27" i="15"/>
  <c r="E24" i="23" l="1"/>
  <c r="E32" i="23"/>
  <c r="E23" i="23"/>
  <c r="E22" i="23"/>
  <c r="E17" i="23"/>
  <c r="E16" i="23"/>
  <c r="E26" i="23"/>
  <c r="E25" i="23"/>
  <c r="D33" i="23"/>
  <c r="E33" i="23" s="1"/>
  <c r="P8" i="23"/>
  <c r="P7" i="23"/>
  <c r="P6" i="23"/>
  <c r="E27" i="23"/>
  <c r="P5" i="23"/>
  <c r="E25" i="22"/>
  <c r="E24" i="22"/>
  <c r="E16" i="22"/>
  <c r="E32" i="22"/>
  <c r="E23" i="22"/>
  <c r="E22" i="22"/>
  <c r="E26" i="22"/>
  <c r="P7" i="22"/>
  <c r="D33" i="22"/>
  <c r="E33" i="22" s="1"/>
  <c r="P8" i="22"/>
  <c r="P6" i="22"/>
  <c r="E27" i="22"/>
  <c r="E17" i="22"/>
  <c r="P5" i="22"/>
  <c r="E25" i="21"/>
  <c r="E24" i="21"/>
  <c r="E26" i="21"/>
  <c r="E32" i="21"/>
  <c r="E23" i="21"/>
  <c r="E22" i="21"/>
  <c r="E17" i="21"/>
  <c r="E16" i="21"/>
  <c r="P8" i="21"/>
  <c r="D33" i="21"/>
  <c r="E33" i="21" s="1"/>
  <c r="P6" i="21"/>
  <c r="E27" i="21"/>
  <c r="P7" i="21"/>
  <c r="P5" i="21"/>
  <c r="E32" i="20"/>
  <c r="E23" i="20"/>
  <c r="E25" i="20"/>
  <c r="E22" i="20"/>
  <c r="E16" i="20"/>
  <c r="E24" i="20"/>
  <c r="E26" i="20"/>
  <c r="P6" i="20"/>
  <c r="D33" i="20"/>
  <c r="E33" i="20" s="1"/>
  <c r="E27" i="20"/>
  <c r="P8" i="20"/>
  <c r="P7" i="20"/>
  <c r="E17" i="20"/>
  <c r="P5" i="20"/>
  <c r="E25" i="19"/>
  <c r="E24" i="19"/>
  <c r="E32" i="19"/>
  <c r="E23" i="19"/>
  <c r="E16" i="19"/>
  <c r="E26" i="19"/>
  <c r="E22" i="19"/>
  <c r="D33" i="19"/>
  <c r="E33" i="19" s="1"/>
  <c r="E17" i="19"/>
  <c r="E27" i="19"/>
  <c r="P8" i="19"/>
  <c r="P7" i="19"/>
  <c r="P6" i="19"/>
  <c r="P5" i="19"/>
  <c r="P9" i="19"/>
  <c r="N9" i="15"/>
  <c r="E48" i="18" l="1"/>
  <c r="D48" i="18"/>
  <c r="E47" i="18"/>
  <c r="D47" i="18"/>
  <c r="C47" i="18"/>
  <c r="C48" i="18" s="1"/>
  <c r="D30" i="18"/>
  <c r="D33" i="18" s="1"/>
  <c r="E28" i="18"/>
  <c r="E31" i="18" s="1"/>
  <c r="D28" i="18"/>
  <c r="D31" i="18" s="1"/>
  <c r="C28" i="18"/>
  <c r="E20" i="18"/>
  <c r="D20" i="18"/>
  <c r="C20" i="18"/>
  <c r="C31" i="18" s="1"/>
  <c r="E16" i="18"/>
  <c r="E30" i="18" s="1"/>
  <c r="E33" i="18" s="1"/>
  <c r="D16" i="18"/>
  <c r="C16" i="18"/>
  <c r="C30" i="18" s="1"/>
  <c r="C33" i="18" s="1"/>
  <c r="E12" i="18"/>
  <c r="D12" i="18"/>
  <c r="C12" i="18"/>
  <c r="O9" i="15" l="1"/>
  <c r="D32" i="15" s="1"/>
  <c r="E17" i="15" s="1"/>
  <c r="D34" i="18"/>
  <c r="D32" i="18"/>
  <c r="D35" i="18" s="1"/>
  <c r="E32" i="18"/>
  <c r="E35" i="18" s="1"/>
  <c r="E34" i="18"/>
  <c r="C34" i="18"/>
  <c r="C32" i="18"/>
  <c r="C35" i="18" s="1"/>
  <c r="P7" i="15" l="1"/>
  <c r="P6" i="15"/>
  <c r="P8" i="15"/>
  <c r="E16" i="15"/>
  <c r="P5" i="15"/>
  <c r="P9" i="15"/>
  <c r="E26" i="15"/>
  <c r="E23" i="15"/>
  <c r="E25" i="15"/>
  <c r="E24" i="15"/>
  <c r="E32" i="15" l="1"/>
  <c r="E27" i="15"/>
  <c r="E22" i="15"/>
  <c r="D33" i="15"/>
  <c r="E33" i="15" s="1"/>
</calcChain>
</file>

<file path=xl/sharedStrings.xml><?xml version="1.0" encoding="utf-8"?>
<sst xmlns="http://schemas.openxmlformats.org/spreadsheetml/2006/main" count="349" uniqueCount="96">
  <si>
    <t>Ricavo totale</t>
  </si>
  <si>
    <t>Costo totale</t>
  </si>
  <si>
    <t>Livello</t>
  </si>
  <si>
    <t>Figura professionale</t>
  </si>
  <si>
    <t>CCNL applicato</t>
  </si>
  <si>
    <t>Totale</t>
  </si>
  <si>
    <t>BA unitaria</t>
  </si>
  <si>
    <t>Costo totale %</t>
  </si>
  <si>
    <t>Costi generali</t>
  </si>
  <si>
    <t>Voce di costo</t>
  </si>
  <si>
    <t>Note</t>
  </si>
  <si>
    <t>TOTALE DI COMMESSA</t>
  </si>
  <si>
    <t>Ricavo complessivo</t>
  </si>
  <si>
    <t>Costo complessivo</t>
  </si>
  <si>
    <t>Utile complessivo</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</si>
  <si>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</si>
  <si>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</si>
  <si>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</si>
  <si>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</si>
  <si>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</si>
  <si>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</si>
  <si>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</si>
  <si>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</si>
  <si>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</si>
  <si>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</si>
  <si>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</si>
  <si>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</si>
  <si>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</si>
  <si>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</si>
  <si>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</si>
  <si>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</si>
  <si>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</si>
  <si>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</si>
  <si>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</si>
  <si>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</si>
  <si>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COSTI ULTERIORI GESTIONE COMMESSA</t>
  </si>
  <si>
    <t>Figura professionale (specificare impresa in caso di RTI)</t>
  </si>
  <si>
    <t>Livello inquadramento</t>
  </si>
  <si>
    <t>Valori preimpostati da Consip (da non modificare) o celle da lasciare vuote</t>
  </si>
  <si>
    <t>Subtotali ricavi</t>
  </si>
  <si>
    <t>Subtotali costi</t>
  </si>
  <si>
    <t>Totale Altri costi (C+D)</t>
  </si>
  <si>
    <t>Totale componente retributiva (A+B)</t>
  </si>
  <si>
    <t>Costo medio orario componente retributiva</t>
  </si>
  <si>
    <t>Costo medio orario altri costi</t>
  </si>
  <si>
    <t>Totale costo annuo (A+B+C+D)</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</si>
  <si>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</si>
  <si>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</si>
  <si>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</si>
  <si>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</si>
  <si>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</si>
  <si>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Costo medio orario (altri costi)
(**)</t>
  </si>
  <si>
    <t>Costo medio orario (totale)
(**)</t>
  </si>
  <si>
    <t>Costo medio orario (componente retributiva) (**)</t>
  </si>
  <si>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</si>
  <si>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</si>
  <si>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</si>
  <si>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</si>
  <si>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</si>
  <si>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</si>
  <si>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</si>
  <si>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</si>
  <si>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</si>
  <si>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</si>
  <si>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</si>
  <si>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</si>
  <si>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</si>
  <si>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</si>
  <si>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</si>
  <si>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</si>
  <si>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</si>
  <si>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</si>
  <si>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</si>
  <si>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</si>
  <si>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</si>
  <si>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r>
      <t xml:space="preserve">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(come definita nell'Allegato 16A) che del personale direttamente impiegato nell'esecuzione dell'appalto ma non rientrante nella manodopera.
4) Le righe della tabella e il numero di ore preimpostato sono basate sulla Tabella Ministeriale del </t>
    </r>
    <r>
      <rPr>
        <b/>
        <i/>
        <u/>
        <sz val="11"/>
        <color theme="1"/>
        <rFont val="Calibri"/>
        <family val="2"/>
        <scheme val="minor"/>
      </rPr>
      <t>CCNL Metalmeccanico</t>
    </r>
    <r>
      <rPr>
        <i/>
        <sz val="11"/>
        <color theme="1"/>
        <rFont val="Calibri"/>
        <family val="2"/>
        <scheme val="minor"/>
      </rPr>
      <t>. Possono pertanto essere modificate in ragione del CCNL applicato dall'impresa.</t>
    </r>
  </si>
  <si>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</si>
  <si>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Oneri per la sicurezza</t>
  </si>
  <si>
    <t>Contriuto ANAC</t>
  </si>
  <si>
    <t>Premi assicurativi</t>
  </si>
  <si>
    <t>Fideiussioni</t>
  </si>
  <si>
    <t>ONERI PER LA SICUREZZA</t>
  </si>
  <si>
    <t>Costo medio gg/pp</t>
  </si>
  <si>
    <t>SERVIZIO N. 1</t>
  </si>
  <si>
    <t>Tasso annuo di incremento del costo del lavoro</t>
  </si>
  <si>
    <t>N. ore per gg/pp</t>
  </si>
  <si>
    <t>Prezzo unitario offerto (€/ggpp)</t>
  </si>
  <si>
    <t>COSTI E RICAVI SERVIZI</t>
  </si>
  <si>
    <t>Manager</t>
  </si>
  <si>
    <t>Quantità stimata (gg/pp)</t>
  </si>
  <si>
    <t>Consulente senior</t>
  </si>
  <si>
    <t>Consulente junior</t>
  </si>
  <si>
    <t>Specialista</t>
  </si>
  <si>
    <t>Costi relativi alla formzione</t>
  </si>
  <si>
    <t>Costo medio gg/pp con increm. Annuo (***)</t>
  </si>
  <si>
    <r>
      <rPr>
        <b/>
        <i/>
        <sz val="9"/>
        <color theme="1"/>
        <rFont val="Calibri"/>
        <family val="2"/>
        <scheme val="minor"/>
      </rPr>
      <t>(**)</t>
    </r>
    <r>
      <rPr>
        <i/>
        <sz val="9"/>
        <color theme="1"/>
        <rFont val="Calibri"/>
        <family val="2"/>
        <scheme val="minor"/>
      </rPr>
      <t xml:space="preserve"> Per il calcolo delle </t>
    </r>
    <r>
      <rPr>
        <b/>
        <i/>
        <sz val="9"/>
        <color theme="1"/>
        <rFont val="Calibri"/>
        <family val="2"/>
        <scheme val="minor"/>
      </rPr>
      <t>componenti del Costo medio orario</t>
    </r>
    <r>
      <rPr>
        <i/>
        <sz val="9"/>
        <color theme="1"/>
        <rFont val="Calibri"/>
        <family val="2"/>
        <scheme val="minor"/>
      </rPr>
      <t xml:space="preserve"> si veda l'Allegato Giustificativi o il foglio "Dettaglio costi del lavoro" incluso in questo foglio di calcolo.
</t>
    </r>
    <r>
      <rPr>
        <b/>
        <i/>
        <sz val="9"/>
        <color theme="1"/>
        <rFont val="Calibri"/>
        <family val="2"/>
        <scheme val="minor"/>
      </rPr>
      <t>(***)</t>
    </r>
    <r>
      <rPr>
        <i/>
        <sz val="9"/>
        <color theme="1"/>
        <rFont val="Calibri"/>
        <family val="2"/>
        <scheme val="minor"/>
      </rPr>
      <t xml:space="preserve"> Nel calcolo si è assunto un incremento annuo costante del costo del lavoro e una distribuzione uniforme dei gg/pp lavorati su 4 anni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</si>
</sst>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quot;€&quot;_-;\-* #,##0.00\ &quot;€&quot;_-;_-* &quot;-&quot;??\ &quot;€&quot;_-;_-@_-"/>
    <numFmt numFmtId="165" formatCode="_-* #,##0\ &quot;€&quot;_-;\-* #,##0\ &quot;€&quot;_-;_-* &quot;-&quot;??\ &quot;€&quot;_-;_-@_-"/>
    <numFmt numFmtId="166" formatCode="0.0%"/>
    <numFmt numFmtId="167" formatCode="#,##0_ ;\-#,##0\ "/>
  </numFmts>
  <fonts count="18"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i/>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sz val="9"/>
      <color rgb="FFFF000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i/>
      <sz val="10"/>
      <name val="Calibri"/>
      <family val="2"/>
      <scheme val="minor"/>
    </font>
    <font>
      <b/>
      <i/>
      <sz val="9"/>
      <color theme="1"/>
      <name val="Calibri"/>
      <family val="2"/>
      <scheme val="minor"/>
    </font>
    <font>
      <b/>
      <i/>
      <u/>
      <sz val="11"/>
      <color theme="1"/>
      <name val="Calibri"/>
      <family val="2"/>
      <scheme val="minor"/>
    </font>
    <font>
      <b/>
      <sz val="11"/>
      <name val="Calibri"/>
      <family val="2"/>
      <scheme val="minor"/>
    </font>
  </fonts>
  <fills count="1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00">
    <xf numFmtId="0" fontId="0" fillId="0" borderId="0" xfId="0"/>
    <xf numFmtId="0" fontId="3" fillId="0" borderId="0" xfId="0" applyFont="1"/>
    <xf numFmtId="0" fontId="5" fillId="0" borderId="0" xfId="0" applyFont="1" applyAlignment="1">
      <alignment vertical="center" wrapText="1"/>
    </xf>
    <xf numFmtId="0" fontId="0" fillId="11" borderId="1" xfId="0" applyFill="1" applyBorder="1"/>
    <xf numFmtId="0" fontId="0" fillId="4" borderId="1" xfId="0" applyFill="1" applyBorder="1"/>
    <xf numFmtId="0" fontId="0" fillId="3" borderId="1" xfId="0" applyFill="1" applyBorder="1"/>
    <xf numFmtId="0" fontId="0" fillId="2" borderId="1" xfId="0" applyFill="1" applyBorder="1"/>
    <xf numFmtId="0" fontId="8" fillId="0" borderId="1" xfId="0" applyFont="1" applyBorder="1"/>
    <xf numFmtId="0" fontId="2" fillId="0" borderId="0" xfId="0" applyFont="1" applyAlignment="1">
      <alignment wrapText="1"/>
    </xf>
    <xf numFmtId="0" fontId="4" fillId="3" borderId="1" xfId="0" applyFont="1" applyFill="1" applyBorder="1" applyAlignment="1">
      <alignment horizontal="left" vertical="center" wrapText="1"/>
    </xf>
    <xf numFmtId="0" fontId="4" fillId="0" borderId="1" xfId="0" applyFont="1" applyBorder="1" applyAlignment="1">
      <alignment horizontal="center"/>
    </xf>
    <xf numFmtId="0" fontId="3" fillId="0" borderId="1" xfId="0" applyFont="1" applyBorder="1" applyAlignment="1">
      <alignment horizontal="center"/>
    </xf>
    <xf numFmtId="0" fontId="4" fillId="10" borderId="1" xfId="0" applyFont="1" applyFill="1" applyBorder="1" applyAlignment="1">
      <alignment horizontal="left" vertical="center" wrapText="1"/>
    </xf>
    <xf numFmtId="0" fontId="3" fillId="10" borderId="1" xfId="0" applyFont="1" applyFill="1" applyBorder="1"/>
    <xf numFmtId="0" fontId="3" fillId="2" borderId="1" xfId="0" applyFont="1" applyFill="1" applyBorder="1" applyAlignment="1">
      <alignment horizontal="left" vertical="center" wrapText="1"/>
    </xf>
    <xf numFmtId="164" fontId="3" fillId="0" borderId="1" xfId="1" applyFont="1" applyBorder="1"/>
    <xf numFmtId="0" fontId="4" fillId="9"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0" borderId="1" xfId="0" applyFont="1" applyBorder="1"/>
    <xf numFmtId="0" fontId="3" fillId="5" borderId="1" xfId="0" applyFont="1" applyFill="1" applyBorder="1"/>
    <xf numFmtId="0" fontId="10" fillId="0" borderId="0" xfId="0" applyFont="1" applyBorder="1" applyAlignment="1">
      <alignment horizontal="center" vertical="center" wrapText="1"/>
    </xf>
    <xf numFmtId="0" fontId="4" fillId="2"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164" fontId="3" fillId="0" borderId="1" xfId="1" applyFont="1" applyFill="1" applyBorder="1" applyAlignment="1">
      <alignment vertical="center" wrapText="1"/>
    </xf>
    <xf numFmtId="0" fontId="4" fillId="9" borderId="1" xfId="0" applyFont="1" applyFill="1" applyBorder="1" applyAlignment="1">
      <alignment vertical="center" wrapText="1"/>
    </xf>
    <xf numFmtId="165" fontId="4" fillId="9" borderId="1" xfId="1" applyNumberFormat="1" applyFont="1" applyFill="1" applyBorder="1" applyAlignment="1">
      <alignment vertical="center" wrapText="1"/>
    </xf>
    <xf numFmtId="165" fontId="7" fillId="12" borderId="1" xfId="1" applyNumberFormat="1" applyFont="1" applyFill="1" applyBorder="1" applyAlignment="1">
      <alignment vertical="center" wrapText="1"/>
    </xf>
    <xf numFmtId="0" fontId="4" fillId="2" borderId="1" xfId="0"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166" fontId="3" fillId="5" borderId="1" xfId="2" applyNumberFormat="1" applyFont="1" applyFill="1" applyBorder="1" applyAlignment="1">
      <alignment horizontal="center" vertical="center" wrapText="1"/>
    </xf>
    <xf numFmtId="164" fontId="4" fillId="9" borderId="1" xfId="1" applyFont="1" applyFill="1" applyBorder="1" applyAlignment="1">
      <alignment vertical="center" wrapText="1"/>
    </xf>
    <xf numFmtId="166" fontId="4" fillId="9" borderId="1" xfId="2"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164" fontId="7" fillId="8" borderId="1" xfId="0" applyNumberFormat="1" applyFont="1" applyFill="1" applyBorder="1" applyAlignment="1">
      <alignment vertical="center" wrapText="1"/>
    </xf>
    <xf numFmtId="0" fontId="12" fillId="2" borderId="1" xfId="0" applyFont="1" applyFill="1" applyBorder="1" applyAlignment="1">
      <alignment vertical="center" wrapText="1"/>
    </xf>
    <xf numFmtId="165" fontId="12" fillId="5" borderId="1" xfId="0" applyNumberFormat="1" applyFont="1" applyFill="1" applyBorder="1" applyAlignment="1">
      <alignment vertical="center" wrapText="1"/>
    </xf>
    <xf numFmtId="0" fontId="12" fillId="7" borderId="1" xfId="0" applyFont="1" applyFill="1" applyBorder="1" applyAlignment="1">
      <alignment vertical="center" wrapText="1"/>
    </xf>
    <xf numFmtId="166" fontId="12" fillId="5" borderId="1" xfId="2" applyNumberFormat="1" applyFont="1" applyFill="1" applyBorder="1" applyAlignment="1">
      <alignment vertical="center" wrapText="1"/>
    </xf>
    <xf numFmtId="0" fontId="0" fillId="0" borderId="0" xfId="0" applyFont="1" applyAlignment="1">
      <alignment vertical="center" wrapText="1"/>
    </xf>
    <xf numFmtId="0" fontId="13" fillId="7" borderId="1" xfId="0" applyFont="1" applyFill="1" applyBorder="1" applyAlignment="1">
      <alignment horizontal="center" vertical="center" wrapText="1"/>
    </xf>
    <xf numFmtId="0" fontId="12" fillId="8" borderId="1" xfId="0" applyFont="1" applyFill="1" applyBorder="1" applyAlignment="1">
      <alignment vertical="center" wrapText="1"/>
    </xf>
    <xf numFmtId="0" fontId="12" fillId="12" borderId="1" xfId="0" applyFont="1" applyFill="1" applyBorder="1" applyAlignment="1">
      <alignment vertical="center" wrapText="1"/>
    </xf>
    <xf numFmtId="164" fontId="3" fillId="5" borderId="1" xfId="1" applyFont="1" applyFill="1" applyBorder="1"/>
    <xf numFmtId="0" fontId="4" fillId="13" borderId="1" xfId="0" applyFont="1" applyFill="1" applyBorder="1" applyAlignment="1">
      <alignment horizontal="left" vertical="center" wrapText="1"/>
    </xf>
    <xf numFmtId="164" fontId="4" fillId="14" borderId="1" xfId="1" applyFont="1" applyFill="1" applyBorder="1"/>
    <xf numFmtId="0" fontId="9" fillId="9" borderId="1" xfId="0" applyFont="1" applyFill="1" applyBorder="1"/>
    <xf numFmtId="0" fontId="3" fillId="15" borderId="1" xfId="0" applyFont="1" applyFill="1" applyBorder="1" applyAlignment="1">
      <alignment horizontal="left" vertical="center" wrapText="1"/>
    </xf>
    <xf numFmtId="164" fontId="3" fillId="7" borderId="1" xfId="1" applyFont="1" applyFill="1" applyBorder="1" applyAlignment="1">
      <alignment horizontal="center" vertical="center" wrapText="1"/>
    </xf>
    <xf numFmtId="164" fontId="3" fillId="0" borderId="1" xfId="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2" borderId="1" xfId="0" applyFont="1" applyFill="1" applyBorder="1" applyAlignment="1">
      <alignment horizontal="center" vertical="center" wrapText="1"/>
    </xf>
    <xf numFmtId="167" fontId="3" fillId="7" borderId="1" xfId="1" applyNumberFormat="1"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164" fontId="9" fillId="9"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7" fillId="4" borderId="0" xfId="0" applyFont="1" applyFill="1" applyAlignment="1"/>
    <xf numFmtId="0" fontId="7" fillId="4" borderId="6" xfId="0" applyFont="1" applyFill="1" applyBorder="1" applyAlignment="1"/>
    <xf numFmtId="0" fontId="4" fillId="0" borderId="1" xfId="0" applyFont="1" applyBorder="1" applyAlignment="1">
      <alignment horizontal="center" vertical="center" wrapText="1"/>
    </xf>
    <xf numFmtId="164" fontId="14" fillId="0" borderId="1" xfId="1" applyFont="1" applyFill="1" applyBorder="1" applyAlignment="1">
      <alignment vertical="center" wrapText="1"/>
    </xf>
    <xf numFmtId="9" fontId="17" fillId="0" borderId="1" xfId="0" applyNumberFormat="1" applyFont="1" applyFill="1" applyBorder="1" applyAlignment="1">
      <alignment horizontal="center"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7" borderId="1" xfId="0" applyFill="1" applyBorder="1" applyAlignment="1">
      <alignment horizontal="center"/>
    </xf>
    <xf numFmtId="0" fontId="0" fillId="5"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11" fillId="11" borderId="1" xfId="0" applyFont="1" applyFill="1" applyBorder="1" applyAlignment="1">
      <alignment horizontal="center"/>
    </xf>
    <xf numFmtId="0" fontId="11" fillId="11" borderId="7" xfId="0" applyFont="1" applyFill="1" applyBorder="1" applyAlignment="1">
      <alignment horizont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1"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7" borderId="1" xfId="0" applyFont="1" applyFill="1" applyBorder="1" applyAlignment="1">
      <alignment horizontal="left" vertical="center"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17" fillId="2" borderId="1" xfId="0" applyFont="1" applyFill="1" applyBorder="1" applyAlignment="1">
      <alignment horizontal="right" vertical="center" wrapText="1"/>
    </xf>
    <xf numFmtId="0" fontId="8" fillId="7" borderId="0" xfId="0" applyFont="1" applyFill="1" applyAlignment="1">
      <alignment horizontal="left"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4"/>
  <sheetViews>
    <sheetView workbookViewId="0">
      <selection activeCell="B14" sqref="B14:F14"/>
    </sheetView>
  </sheetViews>
  <sheetFormatPr defaultRowHeight="14.5" x14ac:dyDescent="0.35"/>
  <cols>
    <col min="1" max="5" width="5.1796875" customWidth="1"/>
    <col min="6" max="6" width="106.08984375" customWidth="1"/>
  </cols>
  <sheetData>
    <row r="2" spans="2:6" x14ac:dyDescent="0.35">
      <c r="B2" s="79" t="s">
        <v>47</v>
      </c>
      <c r="C2" s="79"/>
      <c r="D2" s="79"/>
      <c r="E2" s="79"/>
      <c r="F2" s="79"/>
    </row>
    <row r="3" spans="2:6" x14ac:dyDescent="0.35">
      <c r="B3" s="3"/>
      <c r="C3" s="4"/>
      <c r="D3" s="5"/>
      <c r="E3" s="6"/>
      <c r="F3" s="7" t="s">
        <v>17</v>
      </c>
    </row>
    <row r="4" spans="2:6" x14ac:dyDescent="0.35">
      <c r="B4" s="74"/>
      <c r="C4" s="74"/>
      <c r="D4" s="74"/>
      <c r="E4" s="74"/>
      <c r="F4" s="7" t="s">
        <v>38</v>
      </c>
    </row>
    <row r="5" spans="2:6" x14ac:dyDescent="0.35">
      <c r="B5" s="78"/>
      <c r="C5" s="78"/>
      <c r="D5" s="78"/>
      <c r="E5" s="78"/>
      <c r="F5" s="7" t="s">
        <v>15</v>
      </c>
    </row>
    <row r="6" spans="2:6" x14ac:dyDescent="0.35">
      <c r="B6" s="75"/>
      <c r="C6" s="75"/>
      <c r="D6" s="75"/>
      <c r="E6" s="75"/>
      <c r="F6" s="7" t="s">
        <v>16</v>
      </c>
    </row>
    <row r="7" spans="2:6" x14ac:dyDescent="0.35">
      <c r="B7" s="76"/>
      <c r="C7" s="76"/>
      <c r="D7" s="76"/>
      <c r="E7" s="76"/>
      <c r="F7" s="7" t="s">
        <v>39</v>
      </c>
    </row>
    <row r="8" spans="2:6" x14ac:dyDescent="0.35">
      <c r="B8" s="77"/>
      <c r="C8" s="77"/>
      <c r="D8" s="77"/>
      <c r="E8" s="77"/>
      <c r="F8" s="7" t="s">
        <v>40</v>
      </c>
    </row>
    <row r="10" spans="2:6" x14ac:dyDescent="0.35">
      <c r="B10" s="80" t="s">
        <v>46</v>
      </c>
      <c r="C10" s="80"/>
      <c r="D10" s="80"/>
      <c r="E10" s="80"/>
      <c r="F10" s="80"/>
    </row>
    <row r="11" spans="2:6" ht="33" customHeight="1" x14ac:dyDescent="0.35">
      <c r="B11" s="81" t="s">
        <v>48</v>
      </c>
      <c r="C11" s="82"/>
      <c r="D11" s="82"/>
      <c r="E11" s="82"/>
      <c r="F11" s="83"/>
    </row>
    <row r="12" spans="2:6" ht="33" customHeight="1" x14ac:dyDescent="0.35">
      <c r="B12" s="71" t="s">
        <v>50</v>
      </c>
      <c r="C12" s="72"/>
      <c r="D12" s="72"/>
      <c r="E12" s="72"/>
      <c r="F12" s="73"/>
    </row>
    <row r="13" spans="2:6" ht="33" customHeight="1" x14ac:dyDescent="0.35">
      <c r="B13" s="71" t="s">
        <v>76</v>
      </c>
      <c r="C13" s="72"/>
      <c r="D13" s="72"/>
      <c r="E13" s="72"/>
      <c r="F13" s="73"/>
    </row>
    <row r="14" spans="2:6" ht="33" customHeight="1" x14ac:dyDescent="0.35">
      <c r="B14" s="71" t="s">
        <v>49</v>
      </c>
      <c r="C14" s="72"/>
      <c r="D14" s="72"/>
      <c r="E14" s="72"/>
      <c r="F14" s="73"/>
    </row>
  </sheetData>
  <mergeCells count="11">
    <mergeCell ref="B2:F2"/>
    <mergeCell ref="B10:F10"/>
    <mergeCell ref="B11:F11"/>
    <mergeCell ref="B12:F12"/>
    <mergeCell ref="B13:F13"/>
    <mergeCell ref="B14:F14"/>
    <mergeCell ref="B4:E4"/>
    <mergeCell ref="B6:E6"/>
    <mergeCell ref="B7:E7"/>
    <mergeCell ref="B8:E8"/>
    <mergeCell ref="B5:E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4"/>
  <sheetViews>
    <sheetView view="pageLayout" zoomScale="74" zoomScaleNormal="100" zoomScalePageLayoutView="74" workbookViewId="0">
      <selection activeCell="E6" sqref="E6"/>
    </sheetView>
  </sheetViews>
  <sheetFormatPr defaultColWidth="8.7265625" defaultRowHeight="12" x14ac:dyDescent="0.35"/>
  <cols>
    <col min="1" max="1" width="1.54296875" style="2" customWidth="1"/>
    <col min="2" max="2" width="22.08984375" style="2" customWidth="1"/>
    <col min="3" max="3" width="3.1796875" style="2" customWidth="1"/>
    <col min="4" max="4" width="11.453125" style="2" customWidth="1"/>
    <col min="5" max="5" width="11.90625" style="2" bestFit="1" customWidth="1"/>
    <col min="6" max="6" width="13.453125" style="2" customWidth="1"/>
    <col min="7" max="7" width="14.453125" style="2" bestFit="1" customWidth="1"/>
    <col min="8" max="9" width="11.54296875" style="2" bestFit="1" customWidth="1"/>
    <col min="10" max="10" width="11.54296875" style="2" customWidth="1"/>
    <col min="11" max="11" width="10.54296875" style="2" bestFit="1" customWidth="1"/>
    <col min="12" max="12" width="11.08984375" style="2" customWidth="1"/>
    <col min="13" max="14" width="9.7265625" style="2" customWidth="1"/>
    <col min="15" max="15" width="11.1796875" style="2" bestFit="1" customWidth="1"/>
    <col min="16" max="16384" width="8.7265625" style="2"/>
  </cols>
  <sheetData>
    <row r="1" spans="2:16" ht="30" customHeight="1" x14ac:dyDescent="0.35">
      <c r="B1" s="84" t="s">
        <v>87</v>
      </c>
      <c r="C1" s="84"/>
      <c r="D1" s="84"/>
      <c r="E1" s="84"/>
      <c r="F1" s="84"/>
      <c r="G1" s="84"/>
      <c r="H1" s="84"/>
      <c r="I1" s="84"/>
      <c r="J1" s="84"/>
      <c r="K1" s="84"/>
      <c r="L1" s="84"/>
      <c r="M1" s="84"/>
      <c r="N1" s="84"/>
      <c r="O1" s="84"/>
      <c r="P1" s="84"/>
    </row>
    <row r="2" spans="2:16" ht="35.5" customHeight="1" x14ac:dyDescent="0.35">
      <c r="B2" s="97" t="s">
        <v>85</v>
      </c>
      <c r="C2" s="97"/>
      <c r="D2" s="59"/>
      <c r="E2" s="98" t="s">
        <v>84</v>
      </c>
      <c r="F2" s="98"/>
      <c r="G2" s="98"/>
      <c r="H2" s="98"/>
      <c r="I2" s="70"/>
      <c r="J2" s="62"/>
      <c r="K2" s="62"/>
      <c r="L2" s="62"/>
      <c r="M2" s="62"/>
      <c r="N2" s="62"/>
      <c r="O2" s="62"/>
      <c r="P2" s="62"/>
    </row>
    <row r="3" spans="2:16" ht="78" x14ac:dyDescent="0.35">
      <c r="B3" s="58" t="s">
        <v>36</v>
      </c>
      <c r="C3" s="27" t="s">
        <v>34</v>
      </c>
      <c r="D3" s="58" t="s">
        <v>89</v>
      </c>
      <c r="E3" s="58" t="s">
        <v>6</v>
      </c>
      <c r="F3" s="58" t="s">
        <v>86</v>
      </c>
      <c r="G3" s="58" t="s">
        <v>0</v>
      </c>
      <c r="H3" s="58" t="s">
        <v>37</v>
      </c>
      <c r="I3" s="58" t="s">
        <v>33</v>
      </c>
      <c r="J3" s="58" t="s">
        <v>53</v>
      </c>
      <c r="K3" s="58" t="s">
        <v>51</v>
      </c>
      <c r="L3" s="58" t="s">
        <v>52</v>
      </c>
      <c r="M3" s="58" t="s">
        <v>82</v>
      </c>
      <c r="N3" s="58" t="s">
        <v>94</v>
      </c>
      <c r="O3" s="58" t="s">
        <v>1</v>
      </c>
      <c r="P3" s="58" t="s">
        <v>7</v>
      </c>
    </row>
    <row r="4" spans="2:16" ht="14.5" x14ac:dyDescent="0.35">
      <c r="B4" s="96" t="s">
        <v>83</v>
      </c>
      <c r="C4" s="96"/>
      <c r="D4" s="96"/>
      <c r="E4" s="96"/>
      <c r="F4" s="96"/>
      <c r="G4" s="96"/>
      <c r="H4" s="96"/>
      <c r="I4" s="96"/>
      <c r="J4" s="96"/>
      <c r="K4" s="96"/>
      <c r="L4" s="96"/>
      <c r="M4" s="96"/>
      <c r="N4" s="96"/>
      <c r="O4" s="96"/>
      <c r="P4" s="96"/>
    </row>
    <row r="5" spans="2:16" ht="13" x14ac:dyDescent="0.35">
      <c r="B5" s="50" t="s">
        <v>88</v>
      </c>
      <c r="C5" s="40"/>
      <c r="D5" s="56">
        <v>2769</v>
      </c>
      <c r="E5" s="48">
        <v>900</v>
      </c>
      <c r="F5" s="69"/>
      <c r="G5" s="29">
        <f>D5*F5</f>
        <v>0</v>
      </c>
      <c r="H5" s="28"/>
      <c r="I5" s="28"/>
      <c r="J5" s="49"/>
      <c r="K5" s="49"/>
      <c r="L5" s="29">
        <f>J5+K5</f>
        <v>0</v>
      </c>
      <c r="M5" s="29">
        <f>L5*$D$2</f>
        <v>0</v>
      </c>
      <c r="N5" s="29">
        <f>0.25*M5*(1+(1+$I$2)+(1+$I$2)^2+(1+$I$2)^3)</f>
        <v>0</v>
      </c>
      <c r="O5" s="29">
        <f>N5*D5</f>
        <v>0</v>
      </c>
      <c r="P5" s="30" t="e">
        <f>O5/$D$32</f>
        <v>#DIV/0!</v>
      </c>
    </row>
    <row r="6" spans="2:16" ht="13" x14ac:dyDescent="0.35">
      <c r="B6" s="50" t="s">
        <v>90</v>
      </c>
      <c r="C6" s="40"/>
      <c r="D6" s="56">
        <v>15922</v>
      </c>
      <c r="E6" s="48">
        <v>700</v>
      </c>
      <c r="F6" s="69"/>
      <c r="G6" s="29">
        <f t="shared" ref="G6:G8" si="0">D6*F6</f>
        <v>0</v>
      </c>
      <c r="H6" s="28"/>
      <c r="I6" s="28"/>
      <c r="J6" s="49"/>
      <c r="K6" s="49"/>
      <c r="L6" s="29">
        <f t="shared" ref="L6:L8" si="1">J6+K6</f>
        <v>0</v>
      </c>
      <c r="M6" s="29">
        <f t="shared" ref="M6:M8" si="2">L6*$D$2</f>
        <v>0</v>
      </c>
      <c r="N6" s="29">
        <f t="shared" ref="N6:N8" si="3">0.25*M6*(1+(1+$I$2)+(1+$I$2)^2+(1+$I$2)^3)</f>
        <v>0</v>
      </c>
      <c r="O6" s="29">
        <f t="shared" ref="O6:O8" si="4">N6*D6</f>
        <v>0</v>
      </c>
      <c r="P6" s="30" t="e">
        <f t="shared" ref="P6:P8" si="5">O6/$D$32</f>
        <v>#DIV/0!</v>
      </c>
    </row>
    <row r="7" spans="2:16" ht="13" x14ac:dyDescent="0.35">
      <c r="B7" s="50" t="s">
        <v>91</v>
      </c>
      <c r="C7" s="40"/>
      <c r="D7" s="56">
        <v>14190</v>
      </c>
      <c r="E7" s="48">
        <v>420</v>
      </c>
      <c r="F7" s="49"/>
      <c r="G7" s="29">
        <f t="shared" si="0"/>
        <v>0</v>
      </c>
      <c r="H7" s="49"/>
      <c r="I7" s="49"/>
      <c r="J7" s="49"/>
      <c r="K7" s="49"/>
      <c r="L7" s="29">
        <f t="shared" si="1"/>
        <v>0</v>
      </c>
      <c r="M7" s="29">
        <f t="shared" si="2"/>
        <v>0</v>
      </c>
      <c r="N7" s="29">
        <f t="shared" si="3"/>
        <v>0</v>
      </c>
      <c r="O7" s="29">
        <f t="shared" si="4"/>
        <v>0</v>
      </c>
      <c r="P7" s="30" t="e">
        <f t="shared" si="5"/>
        <v>#DIV/0!</v>
      </c>
    </row>
    <row r="8" spans="2:16" ht="13" x14ac:dyDescent="0.35">
      <c r="B8" s="50" t="s">
        <v>92</v>
      </c>
      <c r="C8" s="22"/>
      <c r="D8" s="56">
        <v>1729</v>
      </c>
      <c r="E8" s="48">
        <v>700</v>
      </c>
      <c r="F8" s="49"/>
      <c r="G8" s="29">
        <f t="shared" si="0"/>
        <v>0</v>
      </c>
      <c r="H8" s="49"/>
      <c r="I8" s="49"/>
      <c r="J8" s="49"/>
      <c r="K8" s="49"/>
      <c r="L8" s="29">
        <f t="shared" si="1"/>
        <v>0</v>
      </c>
      <c r="M8" s="29">
        <f t="shared" si="2"/>
        <v>0</v>
      </c>
      <c r="N8" s="29">
        <f t="shared" si="3"/>
        <v>0</v>
      </c>
      <c r="O8" s="29">
        <f t="shared" si="4"/>
        <v>0</v>
      </c>
      <c r="P8" s="30" t="e">
        <f t="shared" si="5"/>
        <v>#DIV/0!</v>
      </c>
    </row>
    <row r="9" spans="2:16" ht="13" x14ac:dyDescent="0.35">
      <c r="B9" s="16" t="s">
        <v>5</v>
      </c>
      <c r="C9" s="16"/>
      <c r="D9" s="57"/>
      <c r="E9" s="25">
        <f>SUMPRODUCT($D$5:$D$8,E5:E8)</f>
        <v>20807600</v>
      </c>
      <c r="F9" s="25"/>
      <c r="G9" s="26">
        <f>SUM(G5:G8)</f>
        <v>0</v>
      </c>
      <c r="H9" s="24"/>
      <c r="I9" s="24"/>
      <c r="J9" s="24"/>
      <c r="K9" s="31"/>
      <c r="L9" s="31"/>
      <c r="M9" s="31"/>
      <c r="N9" s="61">
        <f>SUM(N5:N8)</f>
        <v>0</v>
      </c>
      <c r="O9" s="33">
        <f>SUM(O5:O8)</f>
        <v>0</v>
      </c>
      <c r="P9" s="32" t="e">
        <f>O9/$D$32</f>
        <v>#DIV/0!</v>
      </c>
    </row>
    <row r="10" spans="2:16" ht="13" x14ac:dyDescent="0.35">
      <c r="B10" s="58" t="s">
        <v>10</v>
      </c>
      <c r="C10" s="85"/>
      <c r="D10" s="85"/>
      <c r="E10" s="85"/>
      <c r="F10" s="85"/>
      <c r="G10" s="85"/>
      <c r="H10" s="85"/>
      <c r="I10" s="85"/>
      <c r="J10" s="85"/>
      <c r="K10" s="85"/>
      <c r="L10" s="85"/>
      <c r="M10" s="85"/>
      <c r="N10" s="85"/>
      <c r="O10" s="85"/>
      <c r="P10" s="85"/>
    </row>
    <row r="11" spans="2:16" ht="23" customHeight="1" x14ac:dyDescent="0.35">
      <c r="B11" s="86" t="s">
        <v>95</v>
      </c>
      <c r="C11" s="86"/>
      <c r="D11" s="86"/>
      <c r="E11" s="86"/>
      <c r="F11" s="86"/>
      <c r="G11" s="86"/>
      <c r="H11" s="86"/>
      <c r="I11" s="86"/>
      <c r="J11" s="86"/>
      <c r="K11" s="86"/>
      <c r="L11" s="86"/>
      <c r="M11" s="86"/>
      <c r="N11" s="86"/>
      <c r="O11" s="86"/>
      <c r="P11" s="86"/>
    </row>
    <row r="12" spans="2:16" x14ac:dyDescent="0.35">
      <c r="M12" s="20"/>
    </row>
    <row r="14" spans="2:16" ht="14.5" x14ac:dyDescent="0.35">
      <c r="B14" s="91" t="s">
        <v>81</v>
      </c>
      <c r="C14" s="92"/>
      <c r="D14" s="92"/>
      <c r="E14" s="92"/>
      <c r="F14" s="92"/>
      <c r="G14" s="92"/>
      <c r="H14" s="92"/>
    </row>
    <row r="15" spans="2:16" ht="26" x14ac:dyDescent="0.35">
      <c r="B15" s="58" t="s">
        <v>9</v>
      </c>
      <c r="C15" s="58"/>
      <c r="D15" s="58" t="s">
        <v>1</v>
      </c>
      <c r="E15" s="58" t="s">
        <v>7</v>
      </c>
      <c r="F15" s="93" t="s">
        <v>10</v>
      </c>
      <c r="G15" s="94"/>
      <c r="H15" s="95"/>
    </row>
    <row r="16" spans="2:16" ht="13" x14ac:dyDescent="0.35">
      <c r="B16" s="50" t="s">
        <v>77</v>
      </c>
      <c r="C16" s="58"/>
      <c r="D16" s="23"/>
      <c r="E16" s="30" t="e">
        <f>D16/$D$32</f>
        <v>#DIV/0!</v>
      </c>
      <c r="F16" s="52"/>
      <c r="G16" s="53"/>
      <c r="H16" s="54"/>
    </row>
    <row r="17" spans="2:8" ht="13" x14ac:dyDescent="0.35">
      <c r="B17" s="24" t="s">
        <v>5</v>
      </c>
      <c r="C17" s="24"/>
      <c r="D17" s="34">
        <f>D16</f>
        <v>0</v>
      </c>
      <c r="E17" s="32" t="e">
        <f t="shared" ref="E17" si="6">D17/$D$32</f>
        <v>#DIV/0!</v>
      </c>
      <c r="F17" s="87"/>
      <c r="G17" s="88"/>
      <c r="H17" s="89"/>
    </row>
    <row r="20" spans="2:8" ht="22.75" customHeight="1" x14ac:dyDescent="0.35">
      <c r="B20" s="91" t="s">
        <v>35</v>
      </c>
      <c r="C20" s="92"/>
      <c r="D20" s="92"/>
      <c r="E20" s="92"/>
      <c r="F20" s="92"/>
      <c r="G20" s="92"/>
      <c r="H20" s="92"/>
    </row>
    <row r="21" spans="2:8" ht="26" x14ac:dyDescent="0.35">
      <c r="B21" s="58" t="s">
        <v>9</v>
      </c>
      <c r="C21" s="58"/>
      <c r="D21" s="58" t="s">
        <v>1</v>
      </c>
      <c r="E21" s="58" t="s">
        <v>7</v>
      </c>
      <c r="F21" s="93" t="s">
        <v>10</v>
      </c>
      <c r="G21" s="94"/>
      <c r="H21" s="95"/>
    </row>
    <row r="22" spans="2:8" ht="13" x14ac:dyDescent="0.35">
      <c r="B22" s="50" t="s">
        <v>8</v>
      </c>
      <c r="C22" s="50"/>
      <c r="D22" s="23"/>
      <c r="E22" s="30" t="e">
        <f t="shared" ref="E22:E27" si="7">D22/$D$32</f>
        <v>#DIV/0!</v>
      </c>
      <c r="F22" s="52"/>
      <c r="G22" s="53"/>
      <c r="H22" s="54"/>
    </row>
    <row r="23" spans="2:8" ht="13" x14ac:dyDescent="0.35">
      <c r="B23" s="50" t="s">
        <v>93</v>
      </c>
      <c r="C23" s="50"/>
      <c r="D23" s="23"/>
      <c r="E23" s="30" t="e">
        <f t="shared" si="7"/>
        <v>#DIV/0!</v>
      </c>
      <c r="F23" s="52"/>
      <c r="G23" s="53"/>
      <c r="H23" s="54"/>
    </row>
    <row r="24" spans="2:8" ht="13" x14ac:dyDescent="0.35">
      <c r="B24" s="50" t="s">
        <v>80</v>
      </c>
      <c r="C24" s="50"/>
      <c r="D24" s="23"/>
      <c r="E24" s="30" t="e">
        <f t="shared" si="7"/>
        <v>#DIV/0!</v>
      </c>
      <c r="F24" s="52"/>
      <c r="G24" s="53"/>
      <c r="H24" s="54"/>
    </row>
    <row r="25" spans="2:8" ht="13" x14ac:dyDescent="0.35">
      <c r="B25" s="50" t="s">
        <v>78</v>
      </c>
      <c r="C25" s="50"/>
      <c r="D25" s="23"/>
      <c r="E25" s="30" t="e">
        <f t="shared" si="7"/>
        <v>#DIV/0!</v>
      </c>
      <c r="F25" s="52"/>
      <c r="G25" s="53"/>
      <c r="H25" s="54"/>
    </row>
    <row r="26" spans="2:8" ht="13" x14ac:dyDescent="0.35">
      <c r="B26" s="50" t="s">
        <v>79</v>
      </c>
      <c r="C26" s="50"/>
      <c r="D26" s="23"/>
      <c r="E26" s="30" t="e">
        <f t="shared" si="7"/>
        <v>#DIV/0!</v>
      </c>
      <c r="F26" s="52"/>
      <c r="G26" s="53"/>
      <c r="H26" s="54"/>
    </row>
    <row r="27" spans="2:8" ht="13" x14ac:dyDescent="0.35">
      <c r="B27" s="24" t="s">
        <v>5</v>
      </c>
      <c r="C27" s="24"/>
      <c r="D27" s="34">
        <f>SUM(D22:D26)</f>
        <v>0</v>
      </c>
      <c r="E27" s="32" t="e">
        <f t="shared" si="7"/>
        <v>#DIV/0!</v>
      </c>
      <c r="F27" s="87"/>
      <c r="G27" s="88"/>
      <c r="H27" s="89"/>
    </row>
    <row r="30" spans="2:8" ht="22.75" customHeight="1" x14ac:dyDescent="0.35">
      <c r="B30" s="90" t="s">
        <v>11</v>
      </c>
      <c r="C30" s="90"/>
      <c r="D30" s="90"/>
      <c r="E30" s="90"/>
    </row>
    <row r="31" spans="2:8" ht="14.5" x14ac:dyDescent="0.35">
      <c r="B31" s="35" t="s">
        <v>12</v>
      </c>
      <c r="C31" s="42"/>
      <c r="D31" s="36">
        <f>+G9</f>
        <v>0</v>
      </c>
      <c r="E31" s="37"/>
    </row>
    <row r="32" spans="2:8" ht="14.5" x14ac:dyDescent="0.35">
      <c r="B32" s="35" t="s">
        <v>13</v>
      </c>
      <c r="C32" s="41"/>
      <c r="D32" s="36">
        <f>O9+D17+D27</f>
        <v>0</v>
      </c>
      <c r="E32" s="38" t="e">
        <f>D32/$D$31</f>
        <v>#DIV/0!</v>
      </c>
    </row>
    <row r="33" spans="2:5" ht="14.5" x14ac:dyDescent="0.35">
      <c r="B33" s="35" t="s">
        <v>14</v>
      </c>
      <c r="C33" s="35"/>
      <c r="D33" s="36">
        <f>D31-D32</f>
        <v>0</v>
      </c>
      <c r="E33" s="38" t="e">
        <f>D33/$D$31</f>
        <v>#DIV/0!</v>
      </c>
    </row>
    <row r="34" spans="2:5" ht="14.5" x14ac:dyDescent="0.35">
      <c r="B34" s="39"/>
      <c r="C34" s="39"/>
      <c r="D34" s="39"/>
      <c r="E34" s="39"/>
    </row>
  </sheetData>
  <mergeCells count="13">
    <mergeCell ref="B30:E30"/>
    <mergeCell ref="B14:H14"/>
    <mergeCell ref="F15:H15"/>
    <mergeCell ref="F17:H17"/>
    <mergeCell ref="B20:H20"/>
    <mergeCell ref="F21:H21"/>
    <mergeCell ref="F27:H27"/>
    <mergeCell ref="B1:P1"/>
    <mergeCell ref="B2:C2"/>
    <mergeCell ref="E2:H2"/>
    <mergeCell ref="B4:P4"/>
    <mergeCell ref="C10:P10"/>
    <mergeCell ref="B11:P11"/>
  </mergeCells>
  <pageMargins left="0.7" right="0.7" top="0.75" bottom="0.75" header="0.3" footer="0.3"/>
  <pageSetup paperSize="8" orientation="landscape" r:id="rId1"/>
  <headerFooter>
    <oddHeader>&amp;CServizi di supporto e assistenza tecnica per l’esercizio e lo sviluppo della Funzione di Sorveglianza e Audit dei programmi cofinanziati dall’Unione Europea – ID 2405 - LOTTO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4"/>
  <sheetViews>
    <sheetView tabSelected="1" view="pageLayout" zoomScale="74" zoomScaleNormal="100" zoomScalePageLayoutView="74" workbookViewId="0">
      <selection activeCell="R4" sqref="R4"/>
    </sheetView>
  </sheetViews>
  <sheetFormatPr defaultColWidth="8.7265625" defaultRowHeight="12" x14ac:dyDescent="0.35"/>
  <cols>
    <col min="1" max="1" width="1.54296875" style="2" customWidth="1"/>
    <col min="2" max="2" width="22.08984375" style="2" customWidth="1"/>
    <col min="3" max="3" width="3.1796875" style="2" customWidth="1"/>
    <col min="4" max="4" width="11.453125" style="2" customWidth="1"/>
    <col min="5" max="5" width="11.90625" style="2" bestFit="1" customWidth="1"/>
    <col min="6" max="6" width="13.453125" style="2" customWidth="1"/>
    <col min="7" max="7" width="14.453125" style="2" bestFit="1" customWidth="1"/>
    <col min="8" max="9" width="11.54296875" style="2" bestFit="1" customWidth="1"/>
    <col min="10" max="10" width="11.54296875" style="2" customWidth="1"/>
    <col min="11" max="11" width="10.54296875" style="2" bestFit="1" customWidth="1"/>
    <col min="12" max="12" width="11.08984375" style="2" customWidth="1"/>
    <col min="13" max="14" width="9.7265625" style="2" customWidth="1"/>
    <col min="15" max="15" width="11.1796875" style="2" bestFit="1" customWidth="1"/>
    <col min="16" max="16384" width="8.7265625" style="2"/>
  </cols>
  <sheetData>
    <row r="1" spans="2:16" ht="30" customHeight="1" x14ac:dyDescent="0.35">
      <c r="B1" s="84" t="s">
        <v>87</v>
      </c>
      <c r="C1" s="84"/>
      <c r="D1" s="84"/>
      <c r="E1" s="84"/>
      <c r="F1" s="84"/>
      <c r="G1" s="84"/>
      <c r="H1" s="84"/>
      <c r="I1" s="84"/>
      <c r="J1" s="84"/>
      <c r="K1" s="84"/>
      <c r="L1" s="84"/>
      <c r="M1" s="84"/>
      <c r="N1" s="84"/>
      <c r="O1" s="84"/>
      <c r="P1" s="84"/>
    </row>
    <row r="2" spans="2:16" ht="35.5" customHeight="1" x14ac:dyDescent="0.35">
      <c r="B2" s="97" t="s">
        <v>85</v>
      </c>
      <c r="C2" s="97"/>
      <c r="D2" s="59"/>
      <c r="E2" s="98" t="s">
        <v>84</v>
      </c>
      <c r="F2" s="98"/>
      <c r="G2" s="98"/>
      <c r="H2" s="98"/>
      <c r="I2" s="70"/>
      <c r="J2" s="62"/>
      <c r="K2" s="62"/>
      <c r="L2" s="62"/>
      <c r="M2" s="60"/>
      <c r="N2" s="60"/>
      <c r="O2" s="60"/>
      <c r="P2" s="60"/>
    </row>
    <row r="3" spans="2:16" ht="78" x14ac:dyDescent="0.35">
      <c r="B3" s="58" t="s">
        <v>36</v>
      </c>
      <c r="C3" s="27" t="s">
        <v>34</v>
      </c>
      <c r="D3" s="58" t="s">
        <v>89</v>
      </c>
      <c r="E3" s="58" t="s">
        <v>6</v>
      </c>
      <c r="F3" s="58" t="s">
        <v>86</v>
      </c>
      <c r="G3" s="58" t="s">
        <v>0</v>
      </c>
      <c r="H3" s="58" t="s">
        <v>37</v>
      </c>
      <c r="I3" s="58" t="s">
        <v>33</v>
      </c>
      <c r="J3" s="58" t="s">
        <v>53</v>
      </c>
      <c r="K3" s="58" t="s">
        <v>51</v>
      </c>
      <c r="L3" s="58" t="s">
        <v>52</v>
      </c>
      <c r="M3" s="58" t="s">
        <v>82</v>
      </c>
      <c r="N3" s="58" t="s">
        <v>94</v>
      </c>
      <c r="O3" s="58" t="s">
        <v>1</v>
      </c>
      <c r="P3" s="58" t="s">
        <v>7</v>
      </c>
    </row>
    <row r="4" spans="2:16" ht="14.5" x14ac:dyDescent="0.35">
      <c r="B4" s="96" t="s">
        <v>83</v>
      </c>
      <c r="C4" s="96"/>
      <c r="D4" s="96"/>
      <c r="E4" s="96"/>
      <c r="F4" s="96"/>
      <c r="G4" s="96"/>
      <c r="H4" s="96"/>
      <c r="I4" s="96"/>
      <c r="J4" s="96"/>
      <c r="K4" s="96"/>
      <c r="L4" s="96"/>
      <c r="M4" s="96"/>
      <c r="N4" s="96"/>
      <c r="O4" s="96"/>
      <c r="P4" s="96"/>
    </row>
    <row r="5" spans="2:16" ht="13" x14ac:dyDescent="0.35">
      <c r="B5" s="50" t="s">
        <v>88</v>
      </c>
      <c r="C5" s="40"/>
      <c r="D5" s="56">
        <v>3416</v>
      </c>
      <c r="E5" s="48">
        <v>900</v>
      </c>
      <c r="F5" s="69"/>
      <c r="G5" s="29">
        <f>D5*F5</f>
        <v>0</v>
      </c>
      <c r="H5" s="28"/>
      <c r="I5" s="28"/>
      <c r="J5" s="49"/>
      <c r="K5" s="49"/>
      <c r="L5" s="29">
        <f>J5+K5</f>
        <v>0</v>
      </c>
      <c r="M5" s="29">
        <f>L5*$D$2</f>
        <v>0</v>
      </c>
      <c r="N5" s="29">
        <f>0.25*M5*(1+(1+$I$2)+(1+$I$2)^2+(1+$I$2)^3)</f>
        <v>0</v>
      </c>
      <c r="O5" s="29">
        <f>N5*D5</f>
        <v>0</v>
      </c>
      <c r="P5" s="30" t="e">
        <f>O5/$D$32</f>
        <v>#DIV/0!</v>
      </c>
    </row>
    <row r="6" spans="2:16" ht="13" x14ac:dyDescent="0.35">
      <c r="B6" s="50" t="s">
        <v>90</v>
      </c>
      <c r="C6" s="40"/>
      <c r="D6" s="56">
        <v>19642</v>
      </c>
      <c r="E6" s="48">
        <v>700</v>
      </c>
      <c r="F6" s="69"/>
      <c r="G6" s="29">
        <f t="shared" ref="G6:G8" si="0">D6*F6</f>
        <v>0</v>
      </c>
      <c r="H6" s="28"/>
      <c r="I6" s="28"/>
      <c r="J6" s="49"/>
      <c r="K6" s="49"/>
      <c r="L6" s="29">
        <f t="shared" ref="L6:L8" si="1">J6+K6</f>
        <v>0</v>
      </c>
      <c r="M6" s="29">
        <f t="shared" ref="M6:M8" si="2">L6*$D$2</f>
        <v>0</v>
      </c>
      <c r="N6" s="29">
        <f t="shared" ref="N6:N8" si="3">0.25*M6*(1+(1+$I$2)+(1+$I$2)^2+(1+$I$2)^3)</f>
        <v>0</v>
      </c>
      <c r="O6" s="29">
        <f t="shared" ref="O6:O8" si="4">N6*D6</f>
        <v>0</v>
      </c>
      <c r="P6" s="30" t="e">
        <f t="shared" ref="P6:P8" si="5">O6/$D$32</f>
        <v>#DIV/0!</v>
      </c>
    </row>
    <row r="7" spans="2:16" ht="13" x14ac:dyDescent="0.35">
      <c r="B7" s="50" t="s">
        <v>91</v>
      </c>
      <c r="C7" s="40"/>
      <c r="D7" s="56">
        <v>17508</v>
      </c>
      <c r="E7" s="48">
        <v>420</v>
      </c>
      <c r="F7" s="49"/>
      <c r="G7" s="29">
        <f t="shared" si="0"/>
        <v>0</v>
      </c>
      <c r="H7" s="49"/>
      <c r="I7" s="49"/>
      <c r="J7" s="49"/>
      <c r="K7" s="49"/>
      <c r="L7" s="29">
        <f t="shared" si="1"/>
        <v>0</v>
      </c>
      <c r="M7" s="29">
        <f t="shared" si="2"/>
        <v>0</v>
      </c>
      <c r="N7" s="29">
        <f t="shared" si="3"/>
        <v>0</v>
      </c>
      <c r="O7" s="29">
        <f t="shared" si="4"/>
        <v>0</v>
      </c>
      <c r="P7" s="30" t="e">
        <f t="shared" si="5"/>
        <v>#DIV/0!</v>
      </c>
    </row>
    <row r="8" spans="2:16" ht="13" x14ac:dyDescent="0.35">
      <c r="B8" s="50" t="s">
        <v>92</v>
      </c>
      <c r="C8" s="22"/>
      <c r="D8" s="56">
        <v>2136</v>
      </c>
      <c r="E8" s="48">
        <v>700</v>
      </c>
      <c r="F8" s="49"/>
      <c r="G8" s="29">
        <f t="shared" si="0"/>
        <v>0</v>
      </c>
      <c r="H8" s="49"/>
      <c r="I8" s="49"/>
      <c r="J8" s="49"/>
      <c r="K8" s="49"/>
      <c r="L8" s="29">
        <f t="shared" si="1"/>
        <v>0</v>
      </c>
      <c r="M8" s="29">
        <f t="shared" si="2"/>
        <v>0</v>
      </c>
      <c r="N8" s="29">
        <f t="shared" si="3"/>
        <v>0</v>
      </c>
      <c r="O8" s="29">
        <f t="shared" si="4"/>
        <v>0</v>
      </c>
      <c r="P8" s="30" t="e">
        <f t="shared" si="5"/>
        <v>#DIV/0!</v>
      </c>
    </row>
    <row r="9" spans="2:16" ht="13" x14ac:dyDescent="0.35">
      <c r="B9" s="16" t="s">
        <v>5</v>
      </c>
      <c r="C9" s="16"/>
      <c r="D9" s="57"/>
      <c r="E9" s="25">
        <f>SUMPRODUCT($D$5:$D$8,E5:E8)</f>
        <v>25672360</v>
      </c>
      <c r="F9" s="25"/>
      <c r="G9" s="26">
        <f>SUM(G5:G8)</f>
        <v>0</v>
      </c>
      <c r="H9" s="24"/>
      <c r="I9" s="24"/>
      <c r="J9" s="24"/>
      <c r="K9" s="31"/>
      <c r="L9" s="31"/>
      <c r="M9" s="31"/>
      <c r="N9" s="61">
        <f>SUM(N5:N8)</f>
        <v>0</v>
      </c>
      <c r="O9" s="33">
        <f>SUM(O5:O8)</f>
        <v>0</v>
      </c>
      <c r="P9" s="32" t="e">
        <f>O9/$D$32</f>
        <v>#DIV/0!</v>
      </c>
    </row>
    <row r="10" spans="2:16" ht="13" x14ac:dyDescent="0.35">
      <c r="B10" s="58" t="s">
        <v>10</v>
      </c>
      <c r="C10" s="85"/>
      <c r="D10" s="85"/>
      <c r="E10" s="85"/>
      <c r="F10" s="85"/>
      <c r="G10" s="85"/>
      <c r="H10" s="85"/>
      <c r="I10" s="85"/>
      <c r="J10" s="85"/>
      <c r="K10" s="85"/>
      <c r="L10" s="85"/>
      <c r="M10" s="85"/>
      <c r="N10" s="85"/>
      <c r="O10" s="85"/>
      <c r="P10" s="85"/>
    </row>
    <row r="11" spans="2:16" ht="23" customHeight="1" x14ac:dyDescent="0.35">
      <c r="B11" s="86" t="s">
        <v>95</v>
      </c>
      <c r="C11" s="86"/>
      <c r="D11" s="86"/>
      <c r="E11" s="86"/>
      <c r="F11" s="86"/>
      <c r="G11" s="86"/>
      <c r="H11" s="86"/>
      <c r="I11" s="86"/>
      <c r="J11" s="86"/>
      <c r="K11" s="86"/>
      <c r="L11" s="86"/>
      <c r="M11" s="86"/>
      <c r="N11" s="86"/>
      <c r="O11" s="86"/>
      <c r="P11" s="86"/>
    </row>
    <row r="12" spans="2:16" x14ac:dyDescent="0.35">
      <c r="M12" s="20"/>
    </row>
    <row r="14" spans="2:16" ht="14.5" x14ac:dyDescent="0.35">
      <c r="B14" s="91" t="s">
        <v>81</v>
      </c>
      <c r="C14" s="92"/>
      <c r="D14" s="92"/>
      <c r="E14" s="92"/>
      <c r="F14" s="92"/>
      <c r="G14" s="92"/>
      <c r="H14" s="92"/>
    </row>
    <row r="15" spans="2:16" ht="26" x14ac:dyDescent="0.35">
      <c r="B15" s="55" t="s">
        <v>9</v>
      </c>
      <c r="C15" s="55"/>
      <c r="D15" s="55" t="s">
        <v>1</v>
      </c>
      <c r="E15" s="55" t="s">
        <v>7</v>
      </c>
      <c r="F15" s="93" t="s">
        <v>10</v>
      </c>
      <c r="G15" s="94"/>
      <c r="H15" s="95"/>
    </row>
    <row r="16" spans="2:16" ht="13" x14ac:dyDescent="0.35">
      <c r="B16" s="50" t="s">
        <v>77</v>
      </c>
      <c r="C16" s="55"/>
      <c r="D16" s="23"/>
      <c r="E16" s="30" t="e">
        <f>D16/$D$32</f>
        <v>#DIV/0!</v>
      </c>
      <c r="F16" s="52"/>
      <c r="G16" s="53"/>
      <c r="H16" s="54"/>
    </row>
    <row r="17" spans="2:8" ht="13" x14ac:dyDescent="0.35">
      <c r="B17" s="24" t="s">
        <v>5</v>
      </c>
      <c r="C17" s="24"/>
      <c r="D17" s="34">
        <f>D16</f>
        <v>0</v>
      </c>
      <c r="E17" s="32" t="e">
        <f t="shared" ref="E17" si="6">D17/$D$32</f>
        <v>#DIV/0!</v>
      </c>
      <c r="F17" s="87"/>
      <c r="G17" s="88"/>
      <c r="H17" s="89"/>
    </row>
    <row r="20" spans="2:8" ht="22.75" customHeight="1" x14ac:dyDescent="0.35">
      <c r="B20" s="91" t="s">
        <v>35</v>
      </c>
      <c r="C20" s="92"/>
      <c r="D20" s="92"/>
      <c r="E20" s="92"/>
      <c r="F20" s="92"/>
      <c r="G20" s="92"/>
      <c r="H20" s="92"/>
    </row>
    <row r="21" spans="2:8" ht="26" x14ac:dyDescent="0.35">
      <c r="B21" s="21" t="s">
        <v>9</v>
      </c>
      <c r="C21" s="21"/>
      <c r="D21" s="21" t="s">
        <v>1</v>
      </c>
      <c r="E21" s="21" t="s">
        <v>7</v>
      </c>
      <c r="F21" s="93" t="s">
        <v>10</v>
      </c>
      <c r="G21" s="94"/>
      <c r="H21" s="95"/>
    </row>
    <row r="22" spans="2:8" ht="13" x14ac:dyDescent="0.35">
      <c r="B22" s="14" t="s">
        <v>8</v>
      </c>
      <c r="C22" s="14"/>
      <c r="D22" s="23"/>
      <c r="E22" s="30" t="e">
        <f t="shared" ref="E22:E27" si="7">D22/$D$32</f>
        <v>#DIV/0!</v>
      </c>
      <c r="F22" s="52"/>
      <c r="G22" s="53"/>
      <c r="H22" s="54"/>
    </row>
    <row r="23" spans="2:8" ht="13" x14ac:dyDescent="0.35">
      <c r="B23" s="50" t="s">
        <v>93</v>
      </c>
      <c r="C23" s="50"/>
      <c r="D23" s="23"/>
      <c r="E23" s="30" t="e">
        <f t="shared" si="7"/>
        <v>#DIV/0!</v>
      </c>
      <c r="F23" s="52"/>
      <c r="G23" s="53"/>
      <c r="H23" s="54"/>
    </row>
    <row r="24" spans="2:8" ht="13" x14ac:dyDescent="0.35">
      <c r="B24" s="50" t="s">
        <v>80</v>
      </c>
      <c r="C24" s="50"/>
      <c r="D24" s="23"/>
      <c r="E24" s="30" t="e">
        <f t="shared" si="7"/>
        <v>#DIV/0!</v>
      </c>
      <c r="F24" s="52"/>
      <c r="G24" s="53"/>
      <c r="H24" s="54"/>
    </row>
    <row r="25" spans="2:8" ht="13" x14ac:dyDescent="0.35">
      <c r="B25" s="50" t="s">
        <v>78</v>
      </c>
      <c r="C25" s="50"/>
      <c r="D25" s="23"/>
      <c r="E25" s="30" t="e">
        <f t="shared" si="7"/>
        <v>#DIV/0!</v>
      </c>
      <c r="F25" s="52"/>
      <c r="G25" s="53"/>
      <c r="H25" s="54"/>
    </row>
    <row r="26" spans="2:8" ht="13" x14ac:dyDescent="0.35">
      <c r="B26" s="50" t="s">
        <v>79</v>
      </c>
      <c r="C26" s="50"/>
      <c r="D26" s="23"/>
      <c r="E26" s="30" t="e">
        <f t="shared" si="7"/>
        <v>#DIV/0!</v>
      </c>
      <c r="F26" s="52"/>
      <c r="G26" s="53"/>
      <c r="H26" s="54"/>
    </row>
    <row r="27" spans="2:8" ht="13" x14ac:dyDescent="0.35">
      <c r="B27" s="24" t="s">
        <v>5</v>
      </c>
      <c r="C27" s="24"/>
      <c r="D27" s="34">
        <f>SUM(D22:D26)</f>
        <v>0</v>
      </c>
      <c r="E27" s="32" t="e">
        <f t="shared" si="7"/>
        <v>#DIV/0!</v>
      </c>
      <c r="F27" s="87"/>
      <c r="G27" s="88"/>
      <c r="H27" s="89"/>
    </row>
    <row r="30" spans="2:8" ht="22.75" customHeight="1" x14ac:dyDescent="0.35">
      <c r="B30" s="90" t="s">
        <v>11</v>
      </c>
      <c r="C30" s="90"/>
      <c r="D30" s="90"/>
      <c r="E30" s="90"/>
    </row>
    <row r="31" spans="2:8" ht="14.5" x14ac:dyDescent="0.35">
      <c r="B31" s="35" t="s">
        <v>12</v>
      </c>
      <c r="C31" s="42"/>
      <c r="D31" s="36">
        <f>+G9</f>
        <v>0</v>
      </c>
      <c r="E31" s="37"/>
    </row>
    <row r="32" spans="2:8" ht="14.5" x14ac:dyDescent="0.35">
      <c r="B32" s="35" t="s">
        <v>13</v>
      </c>
      <c r="C32" s="41"/>
      <c r="D32" s="36">
        <f>O9+D17+D27</f>
        <v>0</v>
      </c>
      <c r="E32" s="38" t="e">
        <f>D32/$D$31</f>
        <v>#DIV/0!</v>
      </c>
    </row>
    <row r="33" spans="2:5" ht="14.5" x14ac:dyDescent="0.35">
      <c r="B33" s="35" t="s">
        <v>14</v>
      </c>
      <c r="C33" s="35"/>
      <c r="D33" s="36">
        <f>D31-D32</f>
        <v>0</v>
      </c>
      <c r="E33" s="38" t="e">
        <f>D33/$D$31</f>
        <v>#DIV/0!</v>
      </c>
    </row>
    <row r="34" spans="2:5" ht="14.5" x14ac:dyDescent="0.35">
      <c r="B34" s="39"/>
      <c r="C34" s="39"/>
      <c r="D34" s="39"/>
      <c r="E34" s="39"/>
    </row>
  </sheetData>
  <mergeCells count="13">
    <mergeCell ref="B1:P1"/>
    <mergeCell ref="C10:P10"/>
    <mergeCell ref="B11:P11"/>
    <mergeCell ref="F17:H17"/>
    <mergeCell ref="B30:E30"/>
    <mergeCell ref="B14:H14"/>
    <mergeCell ref="F15:H15"/>
    <mergeCell ref="F27:H27"/>
    <mergeCell ref="B4:P4"/>
    <mergeCell ref="B20:H20"/>
    <mergeCell ref="F21:H21"/>
    <mergeCell ref="B2:C2"/>
    <mergeCell ref="E2:H2"/>
  </mergeCells>
  <pageMargins left="0.7" right="0.7" top="0.75" bottom="0.75" header="0.3" footer="0.3"/>
  <pageSetup paperSize="8" orientation="landscape" r:id="rId1"/>
  <headerFooter>
    <oddHeader>&amp;CServizi di supporto e assistenza tecnica per l’esercizio e lo sviluppo della Funzione di Sorveglianza e Audit dei programmi cofinanziati dall’Unione Europea – ID 2405 - LOTTO 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4"/>
  <sheetViews>
    <sheetView view="pageLayout" zoomScale="74" zoomScaleNormal="100" zoomScalePageLayoutView="74" workbookViewId="0">
      <selection activeCell="F8" sqref="F8"/>
    </sheetView>
  </sheetViews>
  <sheetFormatPr defaultColWidth="8.7265625" defaultRowHeight="12" x14ac:dyDescent="0.35"/>
  <cols>
    <col min="1" max="1" width="1.54296875" style="2" customWidth="1"/>
    <col min="2" max="2" width="22.08984375" style="2" customWidth="1"/>
    <col min="3" max="3" width="3.1796875" style="2" customWidth="1"/>
    <col min="4" max="4" width="11.453125" style="2" customWidth="1"/>
    <col min="5" max="5" width="11.90625" style="2" bestFit="1" customWidth="1"/>
    <col min="6" max="6" width="13.453125" style="2" customWidth="1"/>
    <col min="7" max="7" width="14.453125" style="2" bestFit="1" customWidth="1"/>
    <col min="8" max="9" width="11.54296875" style="2" bestFit="1" customWidth="1"/>
    <col min="10" max="10" width="11.54296875" style="2" customWidth="1"/>
    <col min="11" max="11" width="10.54296875" style="2" bestFit="1" customWidth="1"/>
    <col min="12" max="12" width="11.08984375" style="2" customWidth="1"/>
    <col min="13" max="14" width="9.7265625" style="2" customWidth="1"/>
    <col min="15" max="15" width="11.1796875" style="2" bestFit="1" customWidth="1"/>
    <col min="16" max="16384" width="8.7265625" style="2"/>
  </cols>
  <sheetData>
    <row r="1" spans="2:16" ht="30" customHeight="1" x14ac:dyDescent="0.35">
      <c r="B1" s="84" t="s">
        <v>87</v>
      </c>
      <c r="C1" s="84"/>
      <c r="D1" s="84"/>
      <c r="E1" s="84"/>
      <c r="F1" s="84"/>
      <c r="G1" s="84"/>
      <c r="H1" s="84"/>
      <c r="I1" s="84"/>
      <c r="J1" s="84"/>
      <c r="K1" s="84"/>
      <c r="L1" s="84"/>
      <c r="M1" s="84"/>
      <c r="N1" s="84"/>
      <c r="O1" s="84"/>
      <c r="P1" s="84"/>
    </row>
    <row r="2" spans="2:16" ht="35.5" customHeight="1" x14ac:dyDescent="0.35">
      <c r="B2" s="97" t="s">
        <v>85</v>
      </c>
      <c r="C2" s="97"/>
      <c r="D2" s="59"/>
      <c r="E2" s="98" t="s">
        <v>84</v>
      </c>
      <c r="F2" s="98"/>
      <c r="G2" s="98"/>
      <c r="H2" s="98"/>
      <c r="I2" s="70"/>
      <c r="J2" s="62"/>
      <c r="K2" s="62"/>
      <c r="L2" s="62"/>
      <c r="M2" s="62"/>
      <c r="N2" s="62"/>
      <c r="O2" s="62"/>
      <c r="P2" s="62"/>
    </row>
    <row r="3" spans="2:16" ht="78" x14ac:dyDescent="0.35">
      <c r="B3" s="58" t="s">
        <v>36</v>
      </c>
      <c r="C3" s="27" t="s">
        <v>34</v>
      </c>
      <c r="D3" s="58" t="s">
        <v>89</v>
      </c>
      <c r="E3" s="58" t="s">
        <v>6</v>
      </c>
      <c r="F3" s="58" t="s">
        <v>86</v>
      </c>
      <c r="G3" s="58" t="s">
        <v>0</v>
      </c>
      <c r="H3" s="58" t="s">
        <v>37</v>
      </c>
      <c r="I3" s="58" t="s">
        <v>33</v>
      </c>
      <c r="J3" s="58" t="s">
        <v>53</v>
      </c>
      <c r="K3" s="58" t="s">
        <v>51</v>
      </c>
      <c r="L3" s="58" t="s">
        <v>52</v>
      </c>
      <c r="M3" s="58" t="s">
        <v>82</v>
      </c>
      <c r="N3" s="58" t="s">
        <v>94</v>
      </c>
      <c r="O3" s="58" t="s">
        <v>1</v>
      </c>
      <c r="P3" s="58" t="s">
        <v>7</v>
      </c>
    </row>
    <row r="4" spans="2:16" ht="14.5" x14ac:dyDescent="0.35">
      <c r="B4" s="96" t="s">
        <v>83</v>
      </c>
      <c r="C4" s="96"/>
      <c r="D4" s="96"/>
      <c r="E4" s="96"/>
      <c r="F4" s="96"/>
      <c r="G4" s="96"/>
      <c r="H4" s="96"/>
      <c r="I4" s="96"/>
      <c r="J4" s="96"/>
      <c r="K4" s="96"/>
      <c r="L4" s="96"/>
      <c r="M4" s="96"/>
      <c r="N4" s="96"/>
      <c r="O4" s="96"/>
      <c r="P4" s="96"/>
    </row>
    <row r="5" spans="2:16" ht="13" x14ac:dyDescent="0.35">
      <c r="B5" s="50" t="s">
        <v>88</v>
      </c>
      <c r="C5" s="40"/>
      <c r="D5" s="56">
        <v>1665</v>
      </c>
      <c r="E5" s="48">
        <v>900</v>
      </c>
      <c r="F5" s="69"/>
      <c r="G5" s="29">
        <f>D5*F5</f>
        <v>0</v>
      </c>
      <c r="H5" s="28"/>
      <c r="I5" s="28"/>
      <c r="J5" s="49"/>
      <c r="K5" s="49"/>
      <c r="L5" s="29">
        <f>J5+K5</f>
        <v>0</v>
      </c>
      <c r="M5" s="29">
        <f>L5*$D$2</f>
        <v>0</v>
      </c>
      <c r="N5" s="29">
        <f>0.25*M5*(1+(1+$I$2)+(1+$I$2)^2+(1+$I$2)^3)</f>
        <v>0</v>
      </c>
      <c r="O5" s="29">
        <f>N5*D5</f>
        <v>0</v>
      </c>
      <c r="P5" s="30" t="e">
        <f>O5/$D$32</f>
        <v>#DIV/0!</v>
      </c>
    </row>
    <row r="6" spans="2:16" ht="13" x14ac:dyDescent="0.35">
      <c r="B6" s="50" t="s">
        <v>90</v>
      </c>
      <c r="C6" s="40"/>
      <c r="D6" s="56">
        <v>9574</v>
      </c>
      <c r="E6" s="48">
        <v>700</v>
      </c>
      <c r="F6" s="69"/>
      <c r="G6" s="29">
        <f t="shared" ref="G6:G8" si="0">D6*F6</f>
        <v>0</v>
      </c>
      <c r="H6" s="28"/>
      <c r="I6" s="28"/>
      <c r="J6" s="49"/>
      <c r="K6" s="49"/>
      <c r="L6" s="29">
        <f t="shared" ref="L6:L8" si="1">J6+K6</f>
        <v>0</v>
      </c>
      <c r="M6" s="29">
        <f t="shared" ref="M6:M8" si="2">L6*$D$2</f>
        <v>0</v>
      </c>
      <c r="N6" s="29">
        <f t="shared" ref="N6:N8" si="3">0.25*M6*(1+(1+$I$2)+(1+$I$2)^2+(1+$I$2)^3)</f>
        <v>0</v>
      </c>
      <c r="O6" s="29">
        <f t="shared" ref="O6:O8" si="4">N6*D6</f>
        <v>0</v>
      </c>
      <c r="P6" s="30" t="e">
        <f t="shared" ref="P6:P8" si="5">O6/$D$32</f>
        <v>#DIV/0!</v>
      </c>
    </row>
    <row r="7" spans="2:16" ht="13" x14ac:dyDescent="0.35">
      <c r="B7" s="50" t="s">
        <v>91</v>
      </c>
      <c r="C7" s="40"/>
      <c r="D7" s="56">
        <v>8532</v>
      </c>
      <c r="E7" s="48">
        <v>420</v>
      </c>
      <c r="F7" s="49"/>
      <c r="G7" s="29">
        <f t="shared" si="0"/>
        <v>0</v>
      </c>
      <c r="H7" s="49"/>
      <c r="I7" s="49"/>
      <c r="J7" s="49"/>
      <c r="K7" s="49"/>
      <c r="L7" s="29">
        <f t="shared" si="1"/>
        <v>0</v>
      </c>
      <c r="M7" s="29">
        <f t="shared" si="2"/>
        <v>0</v>
      </c>
      <c r="N7" s="29">
        <f t="shared" si="3"/>
        <v>0</v>
      </c>
      <c r="O7" s="29">
        <f t="shared" si="4"/>
        <v>0</v>
      </c>
      <c r="P7" s="30" t="e">
        <f t="shared" si="5"/>
        <v>#DIV/0!</v>
      </c>
    </row>
    <row r="8" spans="2:16" ht="13" x14ac:dyDescent="0.35">
      <c r="B8" s="50" t="s">
        <v>92</v>
      </c>
      <c r="C8" s="22"/>
      <c r="D8" s="56">
        <v>1042</v>
      </c>
      <c r="E8" s="48">
        <v>700</v>
      </c>
      <c r="F8" s="49"/>
      <c r="G8" s="29">
        <f t="shared" si="0"/>
        <v>0</v>
      </c>
      <c r="H8" s="49"/>
      <c r="I8" s="49"/>
      <c r="J8" s="49"/>
      <c r="K8" s="49"/>
      <c r="L8" s="29">
        <f t="shared" si="1"/>
        <v>0</v>
      </c>
      <c r="M8" s="29">
        <f t="shared" si="2"/>
        <v>0</v>
      </c>
      <c r="N8" s="29">
        <f t="shared" si="3"/>
        <v>0</v>
      </c>
      <c r="O8" s="29">
        <f t="shared" si="4"/>
        <v>0</v>
      </c>
      <c r="P8" s="30" t="e">
        <f t="shared" si="5"/>
        <v>#DIV/0!</v>
      </c>
    </row>
    <row r="9" spans="2:16" ht="13" x14ac:dyDescent="0.35">
      <c r="B9" s="16" t="s">
        <v>5</v>
      </c>
      <c r="C9" s="16"/>
      <c r="D9" s="57"/>
      <c r="E9" s="25">
        <f>SUMPRODUCT($D$5:$D$8,E5:E8)</f>
        <v>12513140</v>
      </c>
      <c r="F9" s="25"/>
      <c r="G9" s="26">
        <f>SUM(G5:G8)</f>
        <v>0</v>
      </c>
      <c r="H9" s="24"/>
      <c r="I9" s="24"/>
      <c r="J9" s="24"/>
      <c r="K9" s="31"/>
      <c r="L9" s="31"/>
      <c r="M9" s="31"/>
      <c r="N9" s="61">
        <f>SUM(N5:N8)</f>
        <v>0</v>
      </c>
      <c r="O9" s="33">
        <f>SUM(O5:O8)</f>
        <v>0</v>
      </c>
      <c r="P9" s="32" t="e">
        <f>O9/$D$32</f>
        <v>#DIV/0!</v>
      </c>
    </row>
    <row r="10" spans="2:16" ht="13" x14ac:dyDescent="0.35">
      <c r="B10" s="58" t="s">
        <v>10</v>
      </c>
      <c r="C10" s="85"/>
      <c r="D10" s="85"/>
      <c r="E10" s="85"/>
      <c r="F10" s="85"/>
      <c r="G10" s="85"/>
      <c r="H10" s="85"/>
      <c r="I10" s="85"/>
      <c r="J10" s="85"/>
      <c r="K10" s="85"/>
      <c r="L10" s="85"/>
      <c r="M10" s="85"/>
      <c r="N10" s="85"/>
      <c r="O10" s="85"/>
      <c r="P10" s="85"/>
    </row>
    <row r="11" spans="2:16" ht="23" customHeight="1" x14ac:dyDescent="0.35">
      <c r="B11" s="86" t="s">
        <v>95</v>
      </c>
      <c r="C11" s="86"/>
      <c r="D11" s="86"/>
      <c r="E11" s="86"/>
      <c r="F11" s="86"/>
      <c r="G11" s="86"/>
      <c r="H11" s="86"/>
      <c r="I11" s="86"/>
      <c r="J11" s="86"/>
      <c r="K11" s="86"/>
      <c r="L11" s="86"/>
      <c r="M11" s="86"/>
      <c r="N11" s="86"/>
      <c r="O11" s="86"/>
      <c r="P11" s="86"/>
    </row>
    <row r="12" spans="2:16" x14ac:dyDescent="0.35">
      <c r="M12" s="20"/>
    </row>
    <row r="14" spans="2:16" ht="14.5" x14ac:dyDescent="0.35">
      <c r="B14" s="91" t="s">
        <v>81</v>
      </c>
      <c r="C14" s="92"/>
      <c r="D14" s="92"/>
      <c r="E14" s="92"/>
      <c r="F14" s="92"/>
      <c r="G14" s="92"/>
      <c r="H14" s="92"/>
    </row>
    <row r="15" spans="2:16" ht="26" x14ac:dyDescent="0.35">
      <c r="B15" s="58" t="s">
        <v>9</v>
      </c>
      <c r="C15" s="58"/>
      <c r="D15" s="58" t="s">
        <v>1</v>
      </c>
      <c r="E15" s="58" t="s">
        <v>7</v>
      </c>
      <c r="F15" s="93" t="s">
        <v>10</v>
      </c>
      <c r="G15" s="94"/>
      <c r="H15" s="95"/>
    </row>
    <row r="16" spans="2:16" ht="13" x14ac:dyDescent="0.35">
      <c r="B16" s="50" t="s">
        <v>77</v>
      </c>
      <c r="C16" s="58"/>
      <c r="D16" s="23"/>
      <c r="E16" s="30" t="e">
        <f>D16/$D$32</f>
        <v>#DIV/0!</v>
      </c>
      <c r="F16" s="52"/>
      <c r="G16" s="53"/>
      <c r="H16" s="54"/>
    </row>
    <row r="17" spans="2:8" ht="13" x14ac:dyDescent="0.35">
      <c r="B17" s="24" t="s">
        <v>5</v>
      </c>
      <c r="C17" s="24"/>
      <c r="D17" s="34">
        <f>D16</f>
        <v>0</v>
      </c>
      <c r="E17" s="32" t="e">
        <f t="shared" ref="E17" si="6">D17/$D$32</f>
        <v>#DIV/0!</v>
      </c>
      <c r="F17" s="87"/>
      <c r="G17" s="88"/>
      <c r="H17" s="89"/>
    </row>
    <row r="20" spans="2:8" ht="22.75" customHeight="1" x14ac:dyDescent="0.35">
      <c r="B20" s="91" t="s">
        <v>35</v>
      </c>
      <c r="C20" s="92"/>
      <c r="D20" s="92"/>
      <c r="E20" s="92"/>
      <c r="F20" s="92"/>
      <c r="G20" s="92"/>
      <c r="H20" s="92"/>
    </row>
    <row r="21" spans="2:8" ht="26" x14ac:dyDescent="0.35">
      <c r="B21" s="58" t="s">
        <v>9</v>
      </c>
      <c r="C21" s="58"/>
      <c r="D21" s="58" t="s">
        <v>1</v>
      </c>
      <c r="E21" s="58" t="s">
        <v>7</v>
      </c>
      <c r="F21" s="93" t="s">
        <v>10</v>
      </c>
      <c r="G21" s="94"/>
      <c r="H21" s="95"/>
    </row>
    <row r="22" spans="2:8" ht="13" x14ac:dyDescent="0.35">
      <c r="B22" s="50" t="s">
        <v>8</v>
      </c>
      <c r="C22" s="50"/>
      <c r="D22" s="23"/>
      <c r="E22" s="30" t="e">
        <f t="shared" ref="E22:E27" si="7">D22/$D$32</f>
        <v>#DIV/0!</v>
      </c>
      <c r="F22" s="52"/>
      <c r="G22" s="53"/>
      <c r="H22" s="54"/>
    </row>
    <row r="23" spans="2:8" ht="13" x14ac:dyDescent="0.35">
      <c r="B23" s="50" t="s">
        <v>93</v>
      </c>
      <c r="C23" s="50"/>
      <c r="D23" s="23"/>
      <c r="E23" s="30" t="e">
        <f t="shared" si="7"/>
        <v>#DIV/0!</v>
      </c>
      <c r="F23" s="52"/>
      <c r="G23" s="53"/>
      <c r="H23" s="54"/>
    </row>
    <row r="24" spans="2:8" ht="13" x14ac:dyDescent="0.35">
      <c r="B24" s="50" t="s">
        <v>80</v>
      </c>
      <c r="C24" s="50"/>
      <c r="D24" s="23"/>
      <c r="E24" s="30" t="e">
        <f t="shared" si="7"/>
        <v>#DIV/0!</v>
      </c>
      <c r="F24" s="52"/>
      <c r="G24" s="53"/>
      <c r="H24" s="54"/>
    </row>
    <row r="25" spans="2:8" ht="13" x14ac:dyDescent="0.35">
      <c r="B25" s="50" t="s">
        <v>78</v>
      </c>
      <c r="C25" s="50"/>
      <c r="D25" s="23"/>
      <c r="E25" s="30" t="e">
        <f t="shared" si="7"/>
        <v>#DIV/0!</v>
      </c>
      <c r="F25" s="52"/>
      <c r="G25" s="53"/>
      <c r="H25" s="54"/>
    </row>
    <row r="26" spans="2:8" ht="13" x14ac:dyDescent="0.35">
      <c r="B26" s="50" t="s">
        <v>79</v>
      </c>
      <c r="C26" s="50"/>
      <c r="D26" s="23"/>
      <c r="E26" s="30" t="e">
        <f t="shared" si="7"/>
        <v>#DIV/0!</v>
      </c>
      <c r="F26" s="52"/>
      <c r="G26" s="53"/>
      <c r="H26" s="54"/>
    </row>
    <row r="27" spans="2:8" ht="13" x14ac:dyDescent="0.35">
      <c r="B27" s="24" t="s">
        <v>5</v>
      </c>
      <c r="C27" s="24"/>
      <c r="D27" s="34">
        <f>SUM(D22:D26)</f>
        <v>0</v>
      </c>
      <c r="E27" s="32" t="e">
        <f t="shared" si="7"/>
        <v>#DIV/0!</v>
      </c>
      <c r="F27" s="87"/>
      <c r="G27" s="88"/>
      <c r="H27" s="89"/>
    </row>
    <row r="30" spans="2:8" ht="22.75" customHeight="1" x14ac:dyDescent="0.35">
      <c r="B30" s="90" t="s">
        <v>11</v>
      </c>
      <c r="C30" s="90"/>
      <c r="D30" s="90"/>
      <c r="E30" s="90"/>
    </row>
    <row r="31" spans="2:8" ht="14.5" x14ac:dyDescent="0.35">
      <c r="B31" s="35" t="s">
        <v>12</v>
      </c>
      <c r="C31" s="42"/>
      <c r="D31" s="36">
        <f>+G9</f>
        <v>0</v>
      </c>
      <c r="E31" s="37"/>
    </row>
    <row r="32" spans="2:8" ht="14.5" x14ac:dyDescent="0.35">
      <c r="B32" s="35" t="s">
        <v>13</v>
      </c>
      <c r="C32" s="41"/>
      <c r="D32" s="36">
        <f>O9+D17+D27</f>
        <v>0</v>
      </c>
      <c r="E32" s="38" t="e">
        <f>D32/$D$31</f>
        <v>#DIV/0!</v>
      </c>
    </row>
    <row r="33" spans="2:5" ht="14.5" x14ac:dyDescent="0.35">
      <c r="B33" s="35" t="s">
        <v>14</v>
      </c>
      <c r="C33" s="35"/>
      <c r="D33" s="36">
        <f>D31-D32</f>
        <v>0</v>
      </c>
      <c r="E33" s="38" t="e">
        <f>D33/$D$31</f>
        <v>#DIV/0!</v>
      </c>
    </row>
    <row r="34" spans="2:5" ht="14.5" x14ac:dyDescent="0.35">
      <c r="B34" s="39"/>
      <c r="C34" s="39"/>
      <c r="D34" s="39"/>
      <c r="E34" s="39"/>
    </row>
  </sheetData>
  <mergeCells count="13">
    <mergeCell ref="B30:E30"/>
    <mergeCell ref="B14:H14"/>
    <mergeCell ref="F15:H15"/>
    <mergeCell ref="F17:H17"/>
    <mergeCell ref="B20:H20"/>
    <mergeCell ref="F21:H21"/>
    <mergeCell ref="F27:H27"/>
    <mergeCell ref="B1:P1"/>
    <mergeCell ref="B2:C2"/>
    <mergeCell ref="E2:H2"/>
    <mergeCell ref="B4:P4"/>
    <mergeCell ref="C10:P10"/>
    <mergeCell ref="B11:P11"/>
  </mergeCells>
  <pageMargins left="0.7" right="0.7" top="0.75" bottom="0.75" header="0.3" footer="0.3"/>
  <pageSetup paperSize="8" orientation="landscape" r:id="rId1"/>
  <headerFooter>
    <oddHeader>&amp;CServizi di supporto e assistenza tecnica per l’esercizio e lo sviluppo della Funzione di Sorveglianza e Audit dei programmi cofinanziati dall’Unione Europea – ID 2405 - LOTTO 3</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4"/>
  <sheetViews>
    <sheetView view="pageLayout" zoomScale="74" zoomScaleNormal="100" zoomScalePageLayoutView="74" workbookViewId="0">
      <selection activeCell="E7" sqref="E7"/>
    </sheetView>
  </sheetViews>
  <sheetFormatPr defaultColWidth="8.7265625" defaultRowHeight="12" x14ac:dyDescent="0.35"/>
  <cols>
    <col min="1" max="1" width="1.54296875" style="2" customWidth="1"/>
    <col min="2" max="2" width="22.08984375" style="2" customWidth="1"/>
    <col min="3" max="3" width="3.1796875" style="2" customWidth="1"/>
    <col min="4" max="4" width="11.453125" style="2" customWidth="1"/>
    <col min="5" max="5" width="11.90625" style="2" bestFit="1" customWidth="1"/>
    <col min="6" max="6" width="13.453125" style="2" customWidth="1"/>
    <col min="7" max="7" width="14.453125" style="2" bestFit="1" customWidth="1"/>
    <col min="8" max="9" width="11.54296875" style="2" bestFit="1" customWidth="1"/>
    <col min="10" max="10" width="11.54296875" style="2" customWidth="1"/>
    <col min="11" max="11" width="10.54296875" style="2" bestFit="1" customWidth="1"/>
    <col min="12" max="12" width="11.08984375" style="2" customWidth="1"/>
    <col min="13" max="14" width="9.7265625" style="2" customWidth="1"/>
    <col min="15" max="15" width="11.1796875" style="2" bestFit="1" customWidth="1"/>
    <col min="16" max="16384" width="8.7265625" style="2"/>
  </cols>
  <sheetData>
    <row r="1" spans="2:16" ht="30" customHeight="1" x14ac:dyDescent="0.35">
      <c r="B1" s="84" t="s">
        <v>87</v>
      </c>
      <c r="C1" s="84"/>
      <c r="D1" s="84"/>
      <c r="E1" s="84"/>
      <c r="F1" s="84"/>
      <c r="G1" s="84"/>
      <c r="H1" s="84"/>
      <c r="I1" s="84"/>
      <c r="J1" s="84"/>
      <c r="K1" s="84"/>
      <c r="L1" s="84"/>
      <c r="M1" s="84"/>
      <c r="N1" s="84"/>
      <c r="O1" s="84"/>
      <c r="P1" s="84"/>
    </row>
    <row r="2" spans="2:16" ht="35.5" customHeight="1" x14ac:dyDescent="0.35">
      <c r="B2" s="97" t="s">
        <v>85</v>
      </c>
      <c r="C2" s="97"/>
      <c r="D2" s="59"/>
      <c r="E2" s="98" t="s">
        <v>84</v>
      </c>
      <c r="F2" s="98"/>
      <c r="G2" s="98"/>
      <c r="H2" s="98"/>
      <c r="I2" s="70"/>
      <c r="J2" s="62"/>
      <c r="K2" s="62"/>
      <c r="L2" s="62"/>
      <c r="M2" s="62"/>
      <c r="N2" s="62"/>
      <c r="O2" s="62"/>
      <c r="P2" s="62"/>
    </row>
    <row r="3" spans="2:16" ht="78" x14ac:dyDescent="0.35">
      <c r="B3" s="58" t="s">
        <v>36</v>
      </c>
      <c r="C3" s="27" t="s">
        <v>34</v>
      </c>
      <c r="D3" s="58" t="s">
        <v>89</v>
      </c>
      <c r="E3" s="58" t="s">
        <v>6</v>
      </c>
      <c r="F3" s="58" t="s">
        <v>86</v>
      </c>
      <c r="G3" s="58" t="s">
        <v>0</v>
      </c>
      <c r="H3" s="58" t="s">
        <v>37</v>
      </c>
      <c r="I3" s="58" t="s">
        <v>33</v>
      </c>
      <c r="J3" s="58" t="s">
        <v>53</v>
      </c>
      <c r="K3" s="58" t="s">
        <v>51</v>
      </c>
      <c r="L3" s="58" t="s">
        <v>52</v>
      </c>
      <c r="M3" s="58" t="s">
        <v>82</v>
      </c>
      <c r="N3" s="58" t="s">
        <v>94</v>
      </c>
      <c r="O3" s="58" t="s">
        <v>1</v>
      </c>
      <c r="P3" s="58" t="s">
        <v>7</v>
      </c>
    </row>
    <row r="4" spans="2:16" ht="14.5" x14ac:dyDescent="0.35">
      <c r="B4" s="96" t="s">
        <v>83</v>
      </c>
      <c r="C4" s="96"/>
      <c r="D4" s="96"/>
      <c r="E4" s="96"/>
      <c r="F4" s="96"/>
      <c r="G4" s="96"/>
      <c r="H4" s="96"/>
      <c r="I4" s="96"/>
      <c r="J4" s="96"/>
      <c r="K4" s="96"/>
      <c r="L4" s="96"/>
      <c r="M4" s="96"/>
      <c r="N4" s="96"/>
      <c r="O4" s="96"/>
      <c r="P4" s="96"/>
    </row>
    <row r="5" spans="2:16" ht="13" x14ac:dyDescent="0.35">
      <c r="B5" s="50" t="s">
        <v>88</v>
      </c>
      <c r="C5" s="40"/>
      <c r="D5" s="56">
        <v>1366</v>
      </c>
      <c r="E5" s="48">
        <v>900</v>
      </c>
      <c r="F5" s="69"/>
      <c r="G5" s="29">
        <f>D5*F5</f>
        <v>0</v>
      </c>
      <c r="H5" s="28"/>
      <c r="I5" s="28"/>
      <c r="J5" s="49"/>
      <c r="K5" s="49"/>
      <c r="L5" s="29">
        <f>J5+K5</f>
        <v>0</v>
      </c>
      <c r="M5" s="29">
        <f>L5*$D$2</f>
        <v>0</v>
      </c>
      <c r="N5" s="29">
        <f>0.25*M5*(1+(1+$I$2)+(1+$I$2)^2+(1+$I$2)^3)</f>
        <v>0</v>
      </c>
      <c r="O5" s="29">
        <f>N5*D5</f>
        <v>0</v>
      </c>
      <c r="P5" s="30" t="e">
        <f>O5/$D$32</f>
        <v>#DIV/0!</v>
      </c>
    </row>
    <row r="6" spans="2:16" ht="13" x14ac:dyDescent="0.35">
      <c r="B6" s="50" t="s">
        <v>90</v>
      </c>
      <c r="C6" s="40"/>
      <c r="D6" s="56">
        <v>7854</v>
      </c>
      <c r="E6" s="48">
        <v>700</v>
      </c>
      <c r="F6" s="69"/>
      <c r="G6" s="29">
        <f t="shared" ref="G6:G8" si="0">D6*F6</f>
        <v>0</v>
      </c>
      <c r="H6" s="28"/>
      <c r="I6" s="28"/>
      <c r="J6" s="49"/>
      <c r="K6" s="49"/>
      <c r="L6" s="29">
        <f t="shared" ref="L6:L8" si="1">J6+K6</f>
        <v>0</v>
      </c>
      <c r="M6" s="29">
        <f t="shared" ref="M6:M8" si="2">L6*$D$2</f>
        <v>0</v>
      </c>
      <c r="N6" s="29">
        <f t="shared" ref="N6:N8" si="3">0.25*M6*(1+(1+$I$2)+(1+$I$2)^2+(1+$I$2)^3)</f>
        <v>0</v>
      </c>
      <c r="O6" s="29">
        <f t="shared" ref="O6:O8" si="4">N6*D6</f>
        <v>0</v>
      </c>
      <c r="P6" s="30" t="e">
        <f t="shared" ref="P6:P8" si="5">O6/$D$32</f>
        <v>#DIV/0!</v>
      </c>
    </row>
    <row r="7" spans="2:16" ht="13" x14ac:dyDescent="0.35">
      <c r="B7" s="50" t="s">
        <v>91</v>
      </c>
      <c r="C7" s="40"/>
      <c r="D7" s="56">
        <v>7003</v>
      </c>
      <c r="E7" s="48">
        <v>420</v>
      </c>
      <c r="F7" s="49"/>
      <c r="G7" s="29">
        <f t="shared" si="0"/>
        <v>0</v>
      </c>
      <c r="H7" s="49"/>
      <c r="I7" s="49"/>
      <c r="J7" s="49"/>
      <c r="K7" s="49"/>
      <c r="L7" s="29">
        <f t="shared" si="1"/>
        <v>0</v>
      </c>
      <c r="M7" s="29">
        <f t="shared" si="2"/>
        <v>0</v>
      </c>
      <c r="N7" s="29">
        <f t="shared" si="3"/>
        <v>0</v>
      </c>
      <c r="O7" s="29">
        <f t="shared" si="4"/>
        <v>0</v>
      </c>
      <c r="P7" s="30" t="e">
        <f t="shared" si="5"/>
        <v>#DIV/0!</v>
      </c>
    </row>
    <row r="8" spans="2:16" ht="13" x14ac:dyDescent="0.35">
      <c r="B8" s="50" t="s">
        <v>92</v>
      </c>
      <c r="C8" s="22"/>
      <c r="D8" s="56">
        <v>854</v>
      </c>
      <c r="E8" s="48">
        <v>700</v>
      </c>
      <c r="F8" s="49"/>
      <c r="G8" s="29">
        <f t="shared" si="0"/>
        <v>0</v>
      </c>
      <c r="H8" s="49"/>
      <c r="I8" s="49"/>
      <c r="J8" s="49"/>
      <c r="K8" s="49"/>
      <c r="L8" s="29">
        <f t="shared" si="1"/>
        <v>0</v>
      </c>
      <c r="M8" s="29">
        <f t="shared" si="2"/>
        <v>0</v>
      </c>
      <c r="N8" s="29">
        <f t="shared" si="3"/>
        <v>0</v>
      </c>
      <c r="O8" s="29">
        <f t="shared" si="4"/>
        <v>0</v>
      </c>
      <c r="P8" s="30" t="e">
        <f t="shared" si="5"/>
        <v>#DIV/0!</v>
      </c>
    </row>
    <row r="9" spans="2:16" ht="13" x14ac:dyDescent="0.35">
      <c r="B9" s="16" t="s">
        <v>5</v>
      </c>
      <c r="C9" s="16"/>
      <c r="D9" s="57"/>
      <c r="E9" s="25">
        <f>SUMPRODUCT($D$5:$D$8,E5:E8)</f>
        <v>10266260</v>
      </c>
      <c r="F9" s="25"/>
      <c r="G9" s="26">
        <f>SUM(G5:G8)</f>
        <v>0</v>
      </c>
      <c r="H9" s="24"/>
      <c r="I9" s="24"/>
      <c r="J9" s="24"/>
      <c r="K9" s="31"/>
      <c r="L9" s="31"/>
      <c r="M9" s="31"/>
      <c r="N9" s="61">
        <f>SUM(N5:N8)</f>
        <v>0</v>
      </c>
      <c r="O9" s="33">
        <f>SUM(O5:O8)</f>
        <v>0</v>
      </c>
      <c r="P9" s="32" t="e">
        <f>O9/$D$32</f>
        <v>#DIV/0!</v>
      </c>
    </row>
    <row r="10" spans="2:16" ht="13" x14ac:dyDescent="0.35">
      <c r="B10" s="58" t="s">
        <v>10</v>
      </c>
      <c r="C10" s="85"/>
      <c r="D10" s="85"/>
      <c r="E10" s="85"/>
      <c r="F10" s="85"/>
      <c r="G10" s="85"/>
      <c r="H10" s="85"/>
      <c r="I10" s="85"/>
      <c r="J10" s="85"/>
      <c r="K10" s="85"/>
      <c r="L10" s="85"/>
      <c r="M10" s="85"/>
      <c r="N10" s="85"/>
      <c r="O10" s="85"/>
      <c r="P10" s="85"/>
    </row>
    <row r="11" spans="2:16" ht="23" customHeight="1" x14ac:dyDescent="0.35">
      <c r="B11" s="86" t="s">
        <v>95</v>
      </c>
      <c r="C11" s="86"/>
      <c r="D11" s="86"/>
      <c r="E11" s="86"/>
      <c r="F11" s="86"/>
      <c r="G11" s="86"/>
      <c r="H11" s="86"/>
      <c r="I11" s="86"/>
      <c r="J11" s="86"/>
      <c r="K11" s="86"/>
      <c r="L11" s="86"/>
      <c r="M11" s="86"/>
      <c r="N11" s="86"/>
      <c r="O11" s="86"/>
      <c r="P11" s="86"/>
    </row>
    <row r="12" spans="2:16" x14ac:dyDescent="0.35">
      <c r="M12" s="20"/>
    </row>
    <row r="14" spans="2:16" ht="14.5" x14ac:dyDescent="0.35">
      <c r="B14" s="91" t="s">
        <v>81</v>
      </c>
      <c r="C14" s="92"/>
      <c r="D14" s="92"/>
      <c r="E14" s="92"/>
      <c r="F14" s="92"/>
      <c r="G14" s="92"/>
      <c r="H14" s="92"/>
    </row>
    <row r="15" spans="2:16" ht="26" x14ac:dyDescent="0.35">
      <c r="B15" s="58" t="s">
        <v>9</v>
      </c>
      <c r="C15" s="58"/>
      <c r="D15" s="58" t="s">
        <v>1</v>
      </c>
      <c r="E15" s="58" t="s">
        <v>7</v>
      </c>
      <c r="F15" s="93" t="s">
        <v>10</v>
      </c>
      <c r="G15" s="94"/>
      <c r="H15" s="95"/>
    </row>
    <row r="16" spans="2:16" ht="13" x14ac:dyDescent="0.35">
      <c r="B16" s="50" t="s">
        <v>77</v>
      </c>
      <c r="C16" s="58"/>
      <c r="D16" s="23"/>
      <c r="E16" s="30" t="e">
        <f>D16/$D$32</f>
        <v>#DIV/0!</v>
      </c>
      <c r="F16" s="52"/>
      <c r="G16" s="53"/>
      <c r="H16" s="54"/>
    </row>
    <row r="17" spans="2:8" ht="13" x14ac:dyDescent="0.35">
      <c r="B17" s="24" t="s">
        <v>5</v>
      </c>
      <c r="C17" s="24"/>
      <c r="D17" s="34">
        <f>D16</f>
        <v>0</v>
      </c>
      <c r="E17" s="32" t="e">
        <f t="shared" ref="E17" si="6">D17/$D$32</f>
        <v>#DIV/0!</v>
      </c>
      <c r="F17" s="87"/>
      <c r="G17" s="88"/>
      <c r="H17" s="89"/>
    </row>
    <row r="20" spans="2:8" ht="22.75" customHeight="1" x14ac:dyDescent="0.35">
      <c r="B20" s="91" t="s">
        <v>35</v>
      </c>
      <c r="C20" s="92"/>
      <c r="D20" s="92"/>
      <c r="E20" s="92"/>
      <c r="F20" s="92"/>
      <c r="G20" s="92"/>
      <c r="H20" s="92"/>
    </row>
    <row r="21" spans="2:8" ht="26" x14ac:dyDescent="0.35">
      <c r="B21" s="58" t="s">
        <v>9</v>
      </c>
      <c r="C21" s="58"/>
      <c r="D21" s="58" t="s">
        <v>1</v>
      </c>
      <c r="E21" s="58" t="s">
        <v>7</v>
      </c>
      <c r="F21" s="93" t="s">
        <v>10</v>
      </c>
      <c r="G21" s="94"/>
      <c r="H21" s="95"/>
    </row>
    <row r="22" spans="2:8" ht="13" x14ac:dyDescent="0.35">
      <c r="B22" s="50" t="s">
        <v>8</v>
      </c>
      <c r="C22" s="50"/>
      <c r="D22" s="23"/>
      <c r="E22" s="30" t="e">
        <f t="shared" ref="E22:E27" si="7">D22/$D$32</f>
        <v>#DIV/0!</v>
      </c>
      <c r="F22" s="52"/>
      <c r="G22" s="53"/>
      <c r="H22" s="54"/>
    </row>
    <row r="23" spans="2:8" ht="13" x14ac:dyDescent="0.35">
      <c r="B23" s="50" t="s">
        <v>93</v>
      </c>
      <c r="C23" s="50"/>
      <c r="D23" s="23"/>
      <c r="E23" s="30" t="e">
        <f t="shared" si="7"/>
        <v>#DIV/0!</v>
      </c>
      <c r="F23" s="52"/>
      <c r="G23" s="53"/>
      <c r="H23" s="54"/>
    </row>
    <row r="24" spans="2:8" ht="13" x14ac:dyDescent="0.35">
      <c r="B24" s="50" t="s">
        <v>80</v>
      </c>
      <c r="C24" s="50"/>
      <c r="D24" s="23"/>
      <c r="E24" s="30" t="e">
        <f t="shared" si="7"/>
        <v>#DIV/0!</v>
      </c>
      <c r="F24" s="52"/>
      <c r="G24" s="53"/>
      <c r="H24" s="54"/>
    </row>
    <row r="25" spans="2:8" ht="13" x14ac:dyDescent="0.35">
      <c r="B25" s="50" t="s">
        <v>78</v>
      </c>
      <c r="C25" s="50"/>
      <c r="D25" s="23"/>
      <c r="E25" s="30" t="e">
        <f t="shared" si="7"/>
        <v>#DIV/0!</v>
      </c>
      <c r="F25" s="52"/>
      <c r="G25" s="53"/>
      <c r="H25" s="54"/>
    </row>
    <row r="26" spans="2:8" ht="13" x14ac:dyDescent="0.35">
      <c r="B26" s="50" t="s">
        <v>79</v>
      </c>
      <c r="C26" s="50"/>
      <c r="D26" s="23"/>
      <c r="E26" s="30" t="e">
        <f t="shared" si="7"/>
        <v>#DIV/0!</v>
      </c>
      <c r="F26" s="52"/>
      <c r="G26" s="53"/>
      <c r="H26" s="54"/>
    </row>
    <row r="27" spans="2:8" ht="13" x14ac:dyDescent="0.35">
      <c r="B27" s="24" t="s">
        <v>5</v>
      </c>
      <c r="C27" s="24"/>
      <c r="D27" s="34">
        <f>SUM(D22:D26)</f>
        <v>0</v>
      </c>
      <c r="E27" s="32" t="e">
        <f t="shared" si="7"/>
        <v>#DIV/0!</v>
      </c>
      <c r="F27" s="87"/>
      <c r="G27" s="88"/>
      <c r="H27" s="89"/>
    </row>
    <row r="30" spans="2:8" ht="22.75" customHeight="1" x14ac:dyDescent="0.35">
      <c r="B30" s="90" t="s">
        <v>11</v>
      </c>
      <c r="C30" s="90"/>
      <c r="D30" s="90"/>
      <c r="E30" s="90"/>
    </row>
    <row r="31" spans="2:8" ht="14.5" x14ac:dyDescent="0.35">
      <c r="B31" s="35" t="s">
        <v>12</v>
      </c>
      <c r="C31" s="42"/>
      <c r="D31" s="36">
        <f>+G9</f>
        <v>0</v>
      </c>
      <c r="E31" s="37"/>
    </row>
    <row r="32" spans="2:8" ht="14.5" x14ac:dyDescent="0.35">
      <c r="B32" s="35" t="s">
        <v>13</v>
      </c>
      <c r="C32" s="41"/>
      <c r="D32" s="36">
        <f>O9+D17+D27</f>
        <v>0</v>
      </c>
      <c r="E32" s="38" t="e">
        <f>D32/$D$31</f>
        <v>#DIV/0!</v>
      </c>
    </row>
    <row r="33" spans="2:5" ht="14.5" x14ac:dyDescent="0.35">
      <c r="B33" s="35" t="s">
        <v>14</v>
      </c>
      <c r="C33" s="35"/>
      <c r="D33" s="36">
        <f>D31-D32</f>
        <v>0</v>
      </c>
      <c r="E33" s="38" t="e">
        <f>D33/$D$31</f>
        <v>#DIV/0!</v>
      </c>
    </row>
    <row r="34" spans="2:5" ht="14.5" x14ac:dyDescent="0.35">
      <c r="B34" s="39"/>
      <c r="C34" s="39"/>
      <c r="D34" s="39"/>
      <c r="E34" s="39"/>
    </row>
  </sheetData>
  <mergeCells count="13">
    <mergeCell ref="B30:E30"/>
    <mergeCell ref="B14:H14"/>
    <mergeCell ref="F15:H15"/>
    <mergeCell ref="F17:H17"/>
    <mergeCell ref="B20:H20"/>
    <mergeCell ref="F21:H21"/>
    <mergeCell ref="F27:H27"/>
    <mergeCell ref="B1:P1"/>
    <mergeCell ref="B2:C2"/>
    <mergeCell ref="E2:H2"/>
    <mergeCell ref="B4:P4"/>
    <mergeCell ref="C10:P10"/>
    <mergeCell ref="B11:P11"/>
  </mergeCells>
  <pageMargins left="0.7" right="0.7" top="0.75" bottom="0.75" header="0.3" footer="0.3"/>
  <pageSetup paperSize="8" orientation="landscape" r:id="rId1"/>
  <headerFooter>
    <oddHeader>&amp;CServizi di supporto e assistenza tecnica per l’esercizio e lo sviluppo della Funzione di Sorveglianza e Audit dei programmi cofinanziati dall’Unione Europea – ID 2405 - LOTTO 4</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4"/>
  <sheetViews>
    <sheetView view="pageLayout" zoomScale="74" zoomScaleNormal="100" zoomScalePageLayoutView="74" workbookViewId="0">
      <selection activeCell="F8" sqref="F8"/>
    </sheetView>
  </sheetViews>
  <sheetFormatPr defaultColWidth="8.7265625" defaultRowHeight="12" x14ac:dyDescent="0.35"/>
  <cols>
    <col min="1" max="1" width="1.54296875" style="2" customWidth="1"/>
    <col min="2" max="2" width="22.08984375" style="2" customWidth="1"/>
    <col min="3" max="3" width="3.1796875" style="2" customWidth="1"/>
    <col min="4" max="4" width="11.453125" style="2" customWidth="1"/>
    <col min="5" max="5" width="11.90625" style="2" bestFit="1" customWidth="1"/>
    <col min="6" max="6" width="13.453125" style="2" customWidth="1"/>
    <col min="7" max="7" width="14.453125" style="2" bestFit="1" customWidth="1"/>
    <col min="8" max="9" width="11.54296875" style="2" bestFit="1" customWidth="1"/>
    <col min="10" max="10" width="11.54296875" style="2" customWidth="1"/>
    <col min="11" max="11" width="10.54296875" style="2" bestFit="1" customWidth="1"/>
    <col min="12" max="12" width="11.08984375" style="2" customWidth="1"/>
    <col min="13" max="14" width="9.7265625" style="2" customWidth="1"/>
    <col min="15" max="15" width="11.1796875" style="2" bestFit="1" customWidth="1"/>
    <col min="16" max="16384" width="8.7265625" style="2"/>
  </cols>
  <sheetData>
    <row r="1" spans="2:16" ht="30" customHeight="1" x14ac:dyDescent="0.35">
      <c r="B1" s="84" t="s">
        <v>87</v>
      </c>
      <c r="C1" s="84"/>
      <c r="D1" s="84"/>
      <c r="E1" s="84"/>
      <c r="F1" s="84"/>
      <c r="G1" s="84"/>
      <c r="H1" s="84"/>
      <c r="I1" s="84"/>
      <c r="J1" s="84"/>
      <c r="K1" s="84"/>
      <c r="L1" s="84"/>
      <c r="M1" s="84"/>
      <c r="N1" s="84"/>
      <c r="O1" s="84"/>
      <c r="P1" s="84"/>
    </row>
    <row r="2" spans="2:16" ht="35.5" customHeight="1" x14ac:dyDescent="0.35">
      <c r="B2" s="97" t="s">
        <v>85</v>
      </c>
      <c r="C2" s="97"/>
      <c r="D2" s="59"/>
      <c r="E2" s="98" t="s">
        <v>84</v>
      </c>
      <c r="F2" s="98"/>
      <c r="G2" s="98"/>
      <c r="H2" s="98"/>
      <c r="I2" s="70"/>
      <c r="J2" s="62"/>
      <c r="K2" s="62"/>
      <c r="L2" s="62"/>
      <c r="M2" s="62"/>
      <c r="N2" s="62"/>
      <c r="O2" s="62"/>
      <c r="P2" s="62"/>
    </row>
    <row r="3" spans="2:16" ht="78" x14ac:dyDescent="0.35">
      <c r="B3" s="58" t="s">
        <v>36</v>
      </c>
      <c r="C3" s="27" t="s">
        <v>34</v>
      </c>
      <c r="D3" s="58" t="s">
        <v>89</v>
      </c>
      <c r="E3" s="58" t="s">
        <v>6</v>
      </c>
      <c r="F3" s="58" t="s">
        <v>86</v>
      </c>
      <c r="G3" s="58" t="s">
        <v>0</v>
      </c>
      <c r="H3" s="58" t="s">
        <v>37</v>
      </c>
      <c r="I3" s="58" t="s">
        <v>33</v>
      </c>
      <c r="J3" s="58" t="s">
        <v>53</v>
      </c>
      <c r="K3" s="58" t="s">
        <v>51</v>
      </c>
      <c r="L3" s="58" t="s">
        <v>52</v>
      </c>
      <c r="M3" s="58" t="s">
        <v>82</v>
      </c>
      <c r="N3" s="58" t="s">
        <v>94</v>
      </c>
      <c r="O3" s="58" t="s">
        <v>1</v>
      </c>
      <c r="P3" s="58" t="s">
        <v>7</v>
      </c>
    </row>
    <row r="4" spans="2:16" ht="14.5" x14ac:dyDescent="0.35">
      <c r="B4" s="96" t="s">
        <v>83</v>
      </c>
      <c r="C4" s="96"/>
      <c r="D4" s="96"/>
      <c r="E4" s="96"/>
      <c r="F4" s="96"/>
      <c r="G4" s="96"/>
      <c r="H4" s="96"/>
      <c r="I4" s="96"/>
      <c r="J4" s="96"/>
      <c r="K4" s="96"/>
      <c r="L4" s="96"/>
      <c r="M4" s="96"/>
      <c r="N4" s="96"/>
      <c r="O4" s="96"/>
      <c r="P4" s="96"/>
    </row>
    <row r="5" spans="2:16" ht="13" x14ac:dyDescent="0.35">
      <c r="B5" s="50" t="s">
        <v>88</v>
      </c>
      <c r="C5" s="40"/>
      <c r="D5" s="56">
        <v>731</v>
      </c>
      <c r="E5" s="48">
        <v>900</v>
      </c>
      <c r="F5" s="69"/>
      <c r="G5" s="29">
        <f>D5*F5</f>
        <v>0</v>
      </c>
      <c r="H5" s="28"/>
      <c r="I5" s="28"/>
      <c r="J5" s="49"/>
      <c r="K5" s="49"/>
      <c r="L5" s="29">
        <f>J5+K5</f>
        <v>0</v>
      </c>
      <c r="M5" s="29">
        <f>L5*$D$2</f>
        <v>0</v>
      </c>
      <c r="N5" s="29">
        <f>0.25*M5*(1+(1+$I$2)+(1+$I$2)^2+(1+$I$2)^3)</f>
        <v>0</v>
      </c>
      <c r="O5" s="29">
        <f>N5*D5</f>
        <v>0</v>
      </c>
      <c r="P5" s="30" t="e">
        <f>O5/$D$32</f>
        <v>#DIV/0!</v>
      </c>
    </row>
    <row r="6" spans="2:16" ht="13" x14ac:dyDescent="0.35">
      <c r="B6" s="50" t="s">
        <v>90</v>
      </c>
      <c r="C6" s="40"/>
      <c r="D6" s="56">
        <v>4209</v>
      </c>
      <c r="E6" s="48">
        <v>700</v>
      </c>
      <c r="F6" s="69"/>
      <c r="G6" s="29">
        <f t="shared" ref="G6:G8" si="0">D6*F6</f>
        <v>0</v>
      </c>
      <c r="H6" s="28"/>
      <c r="I6" s="28"/>
      <c r="J6" s="49"/>
      <c r="K6" s="49"/>
      <c r="L6" s="29">
        <f t="shared" ref="L6:L8" si="1">J6+K6</f>
        <v>0</v>
      </c>
      <c r="M6" s="29">
        <f t="shared" ref="M6:M8" si="2">L6*$D$2</f>
        <v>0</v>
      </c>
      <c r="N6" s="29">
        <f t="shared" ref="N6:N8" si="3">0.25*M6*(1+(1+$I$2)+(1+$I$2)^2+(1+$I$2)^3)</f>
        <v>0</v>
      </c>
      <c r="O6" s="29">
        <f t="shared" ref="O6:O8" si="4">N6*D6</f>
        <v>0</v>
      </c>
      <c r="P6" s="30" t="e">
        <f t="shared" ref="P6:P8" si="5">O6/$D$32</f>
        <v>#DIV/0!</v>
      </c>
    </row>
    <row r="7" spans="2:16" ht="13" x14ac:dyDescent="0.35">
      <c r="B7" s="50" t="s">
        <v>91</v>
      </c>
      <c r="C7" s="40"/>
      <c r="D7" s="56">
        <v>3752</v>
      </c>
      <c r="E7" s="48">
        <v>420</v>
      </c>
      <c r="F7" s="49"/>
      <c r="G7" s="29">
        <f t="shared" si="0"/>
        <v>0</v>
      </c>
      <c r="H7" s="49"/>
      <c r="I7" s="49"/>
      <c r="J7" s="49"/>
      <c r="K7" s="49"/>
      <c r="L7" s="29">
        <f t="shared" si="1"/>
        <v>0</v>
      </c>
      <c r="M7" s="29">
        <f t="shared" si="2"/>
        <v>0</v>
      </c>
      <c r="N7" s="29">
        <f t="shared" si="3"/>
        <v>0</v>
      </c>
      <c r="O7" s="29">
        <f t="shared" si="4"/>
        <v>0</v>
      </c>
      <c r="P7" s="30" t="e">
        <f t="shared" si="5"/>
        <v>#DIV/0!</v>
      </c>
    </row>
    <row r="8" spans="2:16" ht="13" x14ac:dyDescent="0.35">
      <c r="B8" s="50" t="s">
        <v>92</v>
      </c>
      <c r="C8" s="22"/>
      <c r="D8" s="56">
        <v>458</v>
      </c>
      <c r="E8" s="48">
        <v>700</v>
      </c>
      <c r="F8" s="49"/>
      <c r="G8" s="29">
        <f t="shared" si="0"/>
        <v>0</v>
      </c>
      <c r="H8" s="49"/>
      <c r="I8" s="49"/>
      <c r="J8" s="49"/>
      <c r="K8" s="49"/>
      <c r="L8" s="29">
        <f t="shared" si="1"/>
        <v>0</v>
      </c>
      <c r="M8" s="29">
        <f t="shared" si="2"/>
        <v>0</v>
      </c>
      <c r="N8" s="29">
        <f t="shared" si="3"/>
        <v>0</v>
      </c>
      <c r="O8" s="29">
        <f t="shared" si="4"/>
        <v>0</v>
      </c>
      <c r="P8" s="30" t="e">
        <f t="shared" si="5"/>
        <v>#DIV/0!</v>
      </c>
    </row>
    <row r="9" spans="2:16" ht="13" x14ac:dyDescent="0.35">
      <c r="B9" s="16" t="s">
        <v>5</v>
      </c>
      <c r="C9" s="16"/>
      <c r="D9" s="57"/>
      <c r="E9" s="25">
        <f>SUMPRODUCT($D$5:$D$8,E5:E8)</f>
        <v>5500640</v>
      </c>
      <c r="F9" s="25"/>
      <c r="G9" s="26">
        <f>SUM(G5:G8)</f>
        <v>0</v>
      </c>
      <c r="H9" s="24"/>
      <c r="I9" s="24"/>
      <c r="J9" s="24"/>
      <c r="K9" s="31"/>
      <c r="L9" s="31"/>
      <c r="M9" s="31"/>
      <c r="N9" s="61">
        <f>SUM(N5:N8)</f>
        <v>0</v>
      </c>
      <c r="O9" s="33">
        <f>SUM(O5:O8)</f>
        <v>0</v>
      </c>
      <c r="P9" s="32" t="e">
        <f>O9/$D$32</f>
        <v>#DIV/0!</v>
      </c>
    </row>
    <row r="10" spans="2:16" ht="13" x14ac:dyDescent="0.35">
      <c r="B10" s="58" t="s">
        <v>10</v>
      </c>
      <c r="C10" s="85"/>
      <c r="D10" s="85"/>
      <c r="E10" s="85"/>
      <c r="F10" s="85"/>
      <c r="G10" s="85"/>
      <c r="H10" s="85"/>
      <c r="I10" s="85"/>
      <c r="J10" s="85"/>
      <c r="K10" s="85"/>
      <c r="L10" s="85"/>
      <c r="M10" s="85"/>
      <c r="N10" s="85"/>
      <c r="O10" s="85"/>
      <c r="P10" s="85"/>
    </row>
    <row r="11" spans="2:16" ht="23" customHeight="1" x14ac:dyDescent="0.35">
      <c r="B11" s="86" t="s">
        <v>95</v>
      </c>
      <c r="C11" s="86"/>
      <c r="D11" s="86"/>
      <c r="E11" s="86"/>
      <c r="F11" s="86"/>
      <c r="G11" s="86"/>
      <c r="H11" s="86"/>
      <c r="I11" s="86"/>
      <c r="J11" s="86"/>
      <c r="K11" s="86"/>
      <c r="L11" s="86"/>
      <c r="M11" s="86"/>
      <c r="N11" s="86"/>
      <c r="O11" s="86"/>
      <c r="P11" s="86"/>
    </row>
    <row r="12" spans="2:16" x14ac:dyDescent="0.35">
      <c r="M12" s="20"/>
    </row>
    <row r="14" spans="2:16" ht="14.5" x14ac:dyDescent="0.35">
      <c r="B14" s="91" t="s">
        <v>81</v>
      </c>
      <c r="C14" s="92"/>
      <c r="D14" s="92"/>
      <c r="E14" s="92"/>
      <c r="F14" s="92"/>
      <c r="G14" s="92"/>
      <c r="H14" s="92"/>
    </row>
    <row r="15" spans="2:16" ht="26" x14ac:dyDescent="0.35">
      <c r="B15" s="58" t="s">
        <v>9</v>
      </c>
      <c r="C15" s="58"/>
      <c r="D15" s="58" t="s">
        <v>1</v>
      </c>
      <c r="E15" s="58" t="s">
        <v>7</v>
      </c>
      <c r="F15" s="93" t="s">
        <v>10</v>
      </c>
      <c r="G15" s="94"/>
      <c r="H15" s="95"/>
    </row>
    <row r="16" spans="2:16" ht="13" x14ac:dyDescent="0.35">
      <c r="B16" s="50" t="s">
        <v>77</v>
      </c>
      <c r="C16" s="58"/>
      <c r="D16" s="23"/>
      <c r="E16" s="30" t="e">
        <f>D16/$D$32</f>
        <v>#DIV/0!</v>
      </c>
      <c r="F16" s="52"/>
      <c r="G16" s="53"/>
      <c r="H16" s="54"/>
    </row>
    <row r="17" spans="2:8" ht="13" x14ac:dyDescent="0.35">
      <c r="B17" s="24" t="s">
        <v>5</v>
      </c>
      <c r="C17" s="24"/>
      <c r="D17" s="34">
        <f>D16</f>
        <v>0</v>
      </c>
      <c r="E17" s="32" t="e">
        <f t="shared" ref="E17" si="6">D17/$D$32</f>
        <v>#DIV/0!</v>
      </c>
      <c r="F17" s="87"/>
      <c r="G17" s="88"/>
      <c r="H17" s="89"/>
    </row>
    <row r="20" spans="2:8" ht="22.75" customHeight="1" x14ac:dyDescent="0.35">
      <c r="B20" s="91" t="s">
        <v>35</v>
      </c>
      <c r="C20" s="92"/>
      <c r="D20" s="92"/>
      <c r="E20" s="92"/>
      <c r="F20" s="92"/>
      <c r="G20" s="92"/>
      <c r="H20" s="92"/>
    </row>
    <row r="21" spans="2:8" ht="26" x14ac:dyDescent="0.35">
      <c r="B21" s="58" t="s">
        <v>9</v>
      </c>
      <c r="C21" s="58"/>
      <c r="D21" s="58" t="s">
        <v>1</v>
      </c>
      <c r="E21" s="58" t="s">
        <v>7</v>
      </c>
      <c r="F21" s="93" t="s">
        <v>10</v>
      </c>
      <c r="G21" s="94"/>
      <c r="H21" s="95"/>
    </row>
    <row r="22" spans="2:8" ht="13" x14ac:dyDescent="0.35">
      <c r="B22" s="50" t="s">
        <v>8</v>
      </c>
      <c r="C22" s="50"/>
      <c r="D22" s="23"/>
      <c r="E22" s="30" t="e">
        <f t="shared" ref="E22:E27" si="7">D22/$D$32</f>
        <v>#DIV/0!</v>
      </c>
      <c r="F22" s="52"/>
      <c r="G22" s="53"/>
      <c r="H22" s="54"/>
    </row>
    <row r="23" spans="2:8" ht="13" x14ac:dyDescent="0.35">
      <c r="B23" s="50" t="s">
        <v>93</v>
      </c>
      <c r="C23" s="50"/>
      <c r="D23" s="23"/>
      <c r="E23" s="30" t="e">
        <f t="shared" si="7"/>
        <v>#DIV/0!</v>
      </c>
      <c r="F23" s="52"/>
      <c r="G23" s="53"/>
      <c r="H23" s="54"/>
    </row>
    <row r="24" spans="2:8" ht="13" x14ac:dyDescent="0.35">
      <c r="B24" s="50" t="s">
        <v>80</v>
      </c>
      <c r="C24" s="50"/>
      <c r="D24" s="23"/>
      <c r="E24" s="30" t="e">
        <f t="shared" si="7"/>
        <v>#DIV/0!</v>
      </c>
      <c r="F24" s="52"/>
      <c r="G24" s="53"/>
      <c r="H24" s="54"/>
    </row>
    <row r="25" spans="2:8" ht="13" x14ac:dyDescent="0.35">
      <c r="B25" s="50" t="s">
        <v>78</v>
      </c>
      <c r="C25" s="50"/>
      <c r="D25" s="23"/>
      <c r="E25" s="30" t="e">
        <f t="shared" si="7"/>
        <v>#DIV/0!</v>
      </c>
      <c r="F25" s="52"/>
      <c r="G25" s="53"/>
      <c r="H25" s="54"/>
    </row>
    <row r="26" spans="2:8" ht="13" x14ac:dyDescent="0.35">
      <c r="B26" s="50" t="s">
        <v>79</v>
      </c>
      <c r="C26" s="50"/>
      <c r="D26" s="23"/>
      <c r="E26" s="30" t="e">
        <f t="shared" si="7"/>
        <v>#DIV/0!</v>
      </c>
      <c r="F26" s="52"/>
      <c r="G26" s="53"/>
      <c r="H26" s="54"/>
    </row>
    <row r="27" spans="2:8" ht="13" x14ac:dyDescent="0.35">
      <c r="B27" s="24" t="s">
        <v>5</v>
      </c>
      <c r="C27" s="24"/>
      <c r="D27" s="34">
        <f>SUM(D22:D26)</f>
        <v>0</v>
      </c>
      <c r="E27" s="32" t="e">
        <f t="shared" si="7"/>
        <v>#DIV/0!</v>
      </c>
      <c r="F27" s="87"/>
      <c r="G27" s="88"/>
      <c r="H27" s="89"/>
    </row>
    <row r="30" spans="2:8" ht="22.75" customHeight="1" x14ac:dyDescent="0.35">
      <c r="B30" s="90" t="s">
        <v>11</v>
      </c>
      <c r="C30" s="90"/>
      <c r="D30" s="90"/>
      <c r="E30" s="90"/>
    </row>
    <row r="31" spans="2:8" ht="14.5" x14ac:dyDescent="0.35">
      <c r="B31" s="35" t="s">
        <v>12</v>
      </c>
      <c r="C31" s="42"/>
      <c r="D31" s="36">
        <f>+G9</f>
        <v>0</v>
      </c>
      <c r="E31" s="37"/>
    </row>
    <row r="32" spans="2:8" ht="14.5" x14ac:dyDescent="0.35">
      <c r="B32" s="35" t="s">
        <v>13</v>
      </c>
      <c r="C32" s="41"/>
      <c r="D32" s="36">
        <f>O9+D17+D27</f>
        <v>0</v>
      </c>
      <c r="E32" s="38" t="e">
        <f>D32/$D$31</f>
        <v>#DIV/0!</v>
      </c>
    </row>
    <row r="33" spans="2:5" ht="14.5" x14ac:dyDescent="0.35">
      <c r="B33" s="35" t="s">
        <v>14</v>
      </c>
      <c r="C33" s="35"/>
      <c r="D33" s="36">
        <f>D31-D32</f>
        <v>0</v>
      </c>
      <c r="E33" s="38" t="e">
        <f>D33/$D$31</f>
        <v>#DIV/0!</v>
      </c>
    </row>
    <row r="34" spans="2:5" ht="14.5" x14ac:dyDescent="0.35">
      <c r="B34" s="39"/>
      <c r="C34" s="39"/>
      <c r="D34" s="39"/>
      <c r="E34" s="39"/>
    </row>
  </sheetData>
  <mergeCells count="13">
    <mergeCell ref="B30:E30"/>
    <mergeCell ref="B14:H14"/>
    <mergeCell ref="F15:H15"/>
    <mergeCell ref="F17:H17"/>
    <mergeCell ref="B20:H20"/>
    <mergeCell ref="F21:H21"/>
    <mergeCell ref="F27:H27"/>
    <mergeCell ref="B1:P1"/>
    <mergeCell ref="B2:C2"/>
    <mergeCell ref="E2:H2"/>
    <mergeCell ref="B4:P4"/>
    <mergeCell ref="C10:P10"/>
    <mergeCell ref="B11:P11"/>
  </mergeCells>
  <pageMargins left="0.7" right="0.7" top="0.75" bottom="0.75" header="0.3" footer="0.3"/>
  <pageSetup paperSize="8" orientation="landscape" r:id="rId1"/>
  <headerFooter>
    <oddHeader>&amp;CServizi di supporto e assistenza tecnica per l’esercizio e lo sviluppo della Funzione di Sorveglianza e Audit dei programmi cofinanziati dall’Unione Europea – ID 2405 - LOTTO 5</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4"/>
  <sheetViews>
    <sheetView view="pageLayout" zoomScale="74" zoomScaleNormal="100" zoomScalePageLayoutView="74" workbookViewId="0">
      <selection activeCell="E7" sqref="E7"/>
    </sheetView>
  </sheetViews>
  <sheetFormatPr defaultColWidth="8.7265625" defaultRowHeight="12" x14ac:dyDescent="0.35"/>
  <cols>
    <col min="1" max="1" width="1.54296875" style="2" customWidth="1"/>
    <col min="2" max="2" width="22.08984375" style="2" customWidth="1"/>
    <col min="3" max="3" width="3.1796875" style="2" customWidth="1"/>
    <col min="4" max="4" width="11.453125" style="2" customWidth="1"/>
    <col min="5" max="5" width="11.90625" style="2" bestFit="1" customWidth="1"/>
    <col min="6" max="6" width="13.453125" style="2" customWidth="1"/>
    <col min="7" max="7" width="14.453125" style="2" bestFit="1" customWidth="1"/>
    <col min="8" max="9" width="11.54296875" style="2" bestFit="1" customWidth="1"/>
    <col min="10" max="10" width="11.54296875" style="2" customWidth="1"/>
    <col min="11" max="11" width="10.54296875" style="2" bestFit="1" customWidth="1"/>
    <col min="12" max="12" width="11.08984375" style="2" customWidth="1"/>
    <col min="13" max="14" width="9.7265625" style="2" customWidth="1"/>
    <col min="15" max="15" width="11.1796875" style="2" bestFit="1" customWidth="1"/>
    <col min="16" max="16384" width="8.7265625" style="2"/>
  </cols>
  <sheetData>
    <row r="1" spans="2:16" ht="30" customHeight="1" x14ac:dyDescent="0.35">
      <c r="B1" s="84" t="s">
        <v>87</v>
      </c>
      <c r="C1" s="84"/>
      <c r="D1" s="84"/>
      <c r="E1" s="84"/>
      <c r="F1" s="84"/>
      <c r="G1" s="84"/>
      <c r="H1" s="84"/>
      <c r="I1" s="84"/>
      <c r="J1" s="84"/>
      <c r="K1" s="84"/>
      <c r="L1" s="84"/>
      <c r="M1" s="84"/>
      <c r="N1" s="84"/>
      <c r="O1" s="84"/>
      <c r="P1" s="84"/>
    </row>
    <row r="2" spans="2:16" ht="35.5" customHeight="1" x14ac:dyDescent="0.35">
      <c r="B2" s="97" t="s">
        <v>85</v>
      </c>
      <c r="C2" s="97"/>
      <c r="D2" s="59"/>
      <c r="E2" s="98" t="s">
        <v>84</v>
      </c>
      <c r="F2" s="98"/>
      <c r="G2" s="98"/>
      <c r="H2" s="98"/>
      <c r="I2" s="70"/>
      <c r="J2" s="62"/>
      <c r="K2" s="62"/>
      <c r="L2" s="62"/>
      <c r="M2" s="62"/>
      <c r="N2" s="62"/>
      <c r="O2" s="62"/>
      <c r="P2" s="62"/>
    </row>
    <row r="3" spans="2:16" ht="78" x14ac:dyDescent="0.35">
      <c r="B3" s="58" t="s">
        <v>36</v>
      </c>
      <c r="C3" s="27" t="s">
        <v>34</v>
      </c>
      <c r="D3" s="58" t="s">
        <v>89</v>
      </c>
      <c r="E3" s="58" t="s">
        <v>6</v>
      </c>
      <c r="F3" s="58" t="s">
        <v>86</v>
      </c>
      <c r="G3" s="58" t="s">
        <v>0</v>
      </c>
      <c r="H3" s="58" t="s">
        <v>37</v>
      </c>
      <c r="I3" s="58" t="s">
        <v>33</v>
      </c>
      <c r="J3" s="58" t="s">
        <v>53</v>
      </c>
      <c r="K3" s="58" t="s">
        <v>51</v>
      </c>
      <c r="L3" s="58" t="s">
        <v>52</v>
      </c>
      <c r="M3" s="58" t="s">
        <v>82</v>
      </c>
      <c r="N3" s="58" t="s">
        <v>94</v>
      </c>
      <c r="O3" s="58" t="s">
        <v>1</v>
      </c>
      <c r="P3" s="58" t="s">
        <v>7</v>
      </c>
    </row>
    <row r="4" spans="2:16" ht="14.5" x14ac:dyDescent="0.35">
      <c r="B4" s="96" t="s">
        <v>83</v>
      </c>
      <c r="C4" s="96"/>
      <c r="D4" s="96"/>
      <c r="E4" s="96"/>
      <c r="F4" s="96"/>
      <c r="G4" s="96"/>
      <c r="H4" s="96"/>
      <c r="I4" s="96"/>
      <c r="J4" s="96"/>
      <c r="K4" s="96"/>
      <c r="L4" s="96"/>
      <c r="M4" s="96"/>
      <c r="N4" s="96"/>
      <c r="O4" s="96"/>
      <c r="P4" s="96"/>
    </row>
    <row r="5" spans="2:16" ht="13" x14ac:dyDescent="0.35">
      <c r="B5" s="50" t="s">
        <v>88</v>
      </c>
      <c r="C5" s="40"/>
      <c r="D5" s="56">
        <v>640</v>
      </c>
      <c r="E5" s="48">
        <v>900</v>
      </c>
      <c r="F5" s="69"/>
      <c r="G5" s="29">
        <f>D5*F5</f>
        <v>0</v>
      </c>
      <c r="H5" s="28"/>
      <c r="I5" s="28"/>
      <c r="J5" s="49"/>
      <c r="K5" s="49"/>
      <c r="L5" s="29">
        <f>J5+K5</f>
        <v>0</v>
      </c>
      <c r="M5" s="29">
        <f>L5*$D$2</f>
        <v>0</v>
      </c>
      <c r="N5" s="29">
        <f>0.25*M5*(1+(1+$I$2)+(1+$I$2)^2+(1+$I$2)^3)</f>
        <v>0</v>
      </c>
      <c r="O5" s="29">
        <f>N5*D5</f>
        <v>0</v>
      </c>
      <c r="P5" s="30" t="e">
        <f>O5/$D$32</f>
        <v>#DIV/0!</v>
      </c>
    </row>
    <row r="6" spans="2:16" ht="13" x14ac:dyDescent="0.35">
      <c r="B6" s="50" t="s">
        <v>90</v>
      </c>
      <c r="C6" s="40"/>
      <c r="D6" s="56">
        <v>3680</v>
      </c>
      <c r="E6" s="48">
        <v>700</v>
      </c>
      <c r="F6" s="69"/>
      <c r="G6" s="29">
        <f t="shared" ref="G6:G8" si="0">D6*F6</f>
        <v>0</v>
      </c>
      <c r="H6" s="28"/>
      <c r="I6" s="28"/>
      <c r="J6" s="49"/>
      <c r="K6" s="49"/>
      <c r="L6" s="29">
        <f t="shared" ref="L6:L8" si="1">J6+K6</f>
        <v>0</v>
      </c>
      <c r="M6" s="29">
        <f t="shared" ref="M6:M8" si="2">L6*$D$2</f>
        <v>0</v>
      </c>
      <c r="N6" s="29">
        <f t="shared" ref="N6:N8" si="3">0.25*M6*(1+(1+$I$2)+(1+$I$2)^2+(1+$I$2)^3)</f>
        <v>0</v>
      </c>
      <c r="O6" s="29">
        <f t="shared" ref="O6:O8" si="4">N6*D6</f>
        <v>0</v>
      </c>
      <c r="P6" s="30" t="e">
        <f t="shared" ref="P6:P8" si="5">O6/$D$32</f>
        <v>#DIV/0!</v>
      </c>
    </row>
    <row r="7" spans="2:16" ht="13" x14ac:dyDescent="0.35">
      <c r="B7" s="50" t="s">
        <v>91</v>
      </c>
      <c r="C7" s="40"/>
      <c r="D7" s="56">
        <v>3280</v>
      </c>
      <c r="E7" s="48">
        <v>420</v>
      </c>
      <c r="F7" s="49"/>
      <c r="G7" s="29">
        <f t="shared" si="0"/>
        <v>0</v>
      </c>
      <c r="H7" s="49"/>
      <c r="I7" s="49"/>
      <c r="J7" s="49"/>
      <c r="K7" s="49"/>
      <c r="L7" s="29">
        <f t="shared" si="1"/>
        <v>0</v>
      </c>
      <c r="M7" s="29">
        <f t="shared" si="2"/>
        <v>0</v>
      </c>
      <c r="N7" s="29">
        <f t="shared" si="3"/>
        <v>0</v>
      </c>
      <c r="O7" s="29">
        <f t="shared" si="4"/>
        <v>0</v>
      </c>
      <c r="P7" s="30" t="e">
        <f t="shared" si="5"/>
        <v>#DIV/0!</v>
      </c>
    </row>
    <row r="8" spans="2:16" ht="13" x14ac:dyDescent="0.35">
      <c r="B8" s="50" t="s">
        <v>92</v>
      </c>
      <c r="C8" s="22"/>
      <c r="D8" s="56">
        <v>400</v>
      </c>
      <c r="E8" s="48">
        <v>700</v>
      </c>
      <c r="F8" s="49"/>
      <c r="G8" s="29">
        <f t="shared" si="0"/>
        <v>0</v>
      </c>
      <c r="H8" s="49"/>
      <c r="I8" s="49"/>
      <c r="J8" s="49"/>
      <c r="K8" s="49"/>
      <c r="L8" s="29">
        <f t="shared" si="1"/>
        <v>0</v>
      </c>
      <c r="M8" s="29">
        <f t="shared" si="2"/>
        <v>0</v>
      </c>
      <c r="N8" s="29">
        <f t="shared" si="3"/>
        <v>0</v>
      </c>
      <c r="O8" s="29">
        <f t="shared" si="4"/>
        <v>0</v>
      </c>
      <c r="P8" s="30" t="e">
        <f t="shared" si="5"/>
        <v>#DIV/0!</v>
      </c>
    </row>
    <row r="9" spans="2:16" ht="13" x14ac:dyDescent="0.35">
      <c r="B9" s="16" t="s">
        <v>5</v>
      </c>
      <c r="C9" s="16"/>
      <c r="D9" s="57"/>
      <c r="E9" s="25">
        <f>SUMPRODUCT($D$5:$D$8,E5:E8)</f>
        <v>4809600</v>
      </c>
      <c r="F9" s="25"/>
      <c r="G9" s="26">
        <f>SUM(G5:G8)</f>
        <v>0</v>
      </c>
      <c r="H9" s="24"/>
      <c r="I9" s="24"/>
      <c r="J9" s="24"/>
      <c r="K9" s="31"/>
      <c r="L9" s="31"/>
      <c r="M9" s="31"/>
      <c r="N9" s="61">
        <f>SUM(N5:N8)</f>
        <v>0</v>
      </c>
      <c r="O9" s="33">
        <f>SUM(O5:O8)</f>
        <v>0</v>
      </c>
      <c r="P9" s="32" t="e">
        <f>O9/$D$32</f>
        <v>#DIV/0!</v>
      </c>
    </row>
    <row r="10" spans="2:16" ht="13" x14ac:dyDescent="0.35">
      <c r="B10" s="58" t="s">
        <v>10</v>
      </c>
      <c r="C10" s="85"/>
      <c r="D10" s="85"/>
      <c r="E10" s="85"/>
      <c r="F10" s="85"/>
      <c r="G10" s="85"/>
      <c r="H10" s="85"/>
      <c r="I10" s="85"/>
      <c r="J10" s="85"/>
      <c r="K10" s="85"/>
      <c r="L10" s="85"/>
      <c r="M10" s="85"/>
      <c r="N10" s="85"/>
      <c r="O10" s="85"/>
      <c r="P10" s="85"/>
    </row>
    <row r="11" spans="2:16" ht="23" customHeight="1" x14ac:dyDescent="0.35">
      <c r="B11" s="86" t="s">
        <v>95</v>
      </c>
      <c r="C11" s="86"/>
      <c r="D11" s="86"/>
      <c r="E11" s="86"/>
      <c r="F11" s="86"/>
      <c r="G11" s="86"/>
      <c r="H11" s="86"/>
      <c r="I11" s="86"/>
      <c r="J11" s="86"/>
      <c r="K11" s="86"/>
      <c r="L11" s="86"/>
      <c r="M11" s="86"/>
      <c r="N11" s="86"/>
      <c r="O11" s="86"/>
      <c r="P11" s="86"/>
    </row>
    <row r="12" spans="2:16" x14ac:dyDescent="0.35">
      <c r="M12" s="20"/>
    </row>
    <row r="14" spans="2:16" ht="14.5" x14ac:dyDescent="0.35">
      <c r="B14" s="91" t="s">
        <v>81</v>
      </c>
      <c r="C14" s="92"/>
      <c r="D14" s="92"/>
      <c r="E14" s="92"/>
      <c r="F14" s="92"/>
      <c r="G14" s="92"/>
      <c r="H14" s="92"/>
    </row>
    <row r="15" spans="2:16" ht="26" x14ac:dyDescent="0.35">
      <c r="B15" s="58" t="s">
        <v>9</v>
      </c>
      <c r="C15" s="58"/>
      <c r="D15" s="58" t="s">
        <v>1</v>
      </c>
      <c r="E15" s="58" t="s">
        <v>7</v>
      </c>
      <c r="F15" s="93" t="s">
        <v>10</v>
      </c>
      <c r="G15" s="94"/>
      <c r="H15" s="95"/>
    </row>
    <row r="16" spans="2:16" ht="13" x14ac:dyDescent="0.35">
      <c r="B16" s="50" t="s">
        <v>77</v>
      </c>
      <c r="C16" s="58"/>
      <c r="D16" s="23"/>
      <c r="E16" s="30" t="e">
        <f>D16/$D$32</f>
        <v>#DIV/0!</v>
      </c>
      <c r="F16" s="52"/>
      <c r="G16" s="53"/>
      <c r="H16" s="54"/>
    </row>
    <row r="17" spans="2:8" ht="13" x14ac:dyDescent="0.35">
      <c r="B17" s="24" t="s">
        <v>5</v>
      </c>
      <c r="C17" s="24"/>
      <c r="D17" s="34">
        <f>D16</f>
        <v>0</v>
      </c>
      <c r="E17" s="32" t="e">
        <f t="shared" ref="E17" si="6">D17/$D$32</f>
        <v>#DIV/0!</v>
      </c>
      <c r="F17" s="87"/>
      <c r="G17" s="88"/>
      <c r="H17" s="89"/>
    </row>
    <row r="20" spans="2:8" ht="22.75" customHeight="1" x14ac:dyDescent="0.35">
      <c r="B20" s="91" t="s">
        <v>35</v>
      </c>
      <c r="C20" s="92"/>
      <c r="D20" s="92"/>
      <c r="E20" s="92"/>
      <c r="F20" s="92"/>
      <c r="G20" s="92"/>
      <c r="H20" s="92"/>
    </row>
    <row r="21" spans="2:8" ht="26" x14ac:dyDescent="0.35">
      <c r="B21" s="58" t="s">
        <v>9</v>
      </c>
      <c r="C21" s="58"/>
      <c r="D21" s="58" t="s">
        <v>1</v>
      </c>
      <c r="E21" s="58" t="s">
        <v>7</v>
      </c>
      <c r="F21" s="93" t="s">
        <v>10</v>
      </c>
      <c r="G21" s="94"/>
      <c r="H21" s="95"/>
    </row>
    <row r="22" spans="2:8" ht="13" x14ac:dyDescent="0.35">
      <c r="B22" s="50" t="s">
        <v>8</v>
      </c>
      <c r="C22" s="50"/>
      <c r="D22" s="23"/>
      <c r="E22" s="30" t="e">
        <f t="shared" ref="E22:E27" si="7">D22/$D$32</f>
        <v>#DIV/0!</v>
      </c>
      <c r="F22" s="52"/>
      <c r="G22" s="53"/>
      <c r="H22" s="54"/>
    </row>
    <row r="23" spans="2:8" ht="13" x14ac:dyDescent="0.35">
      <c r="B23" s="50" t="s">
        <v>93</v>
      </c>
      <c r="C23" s="50"/>
      <c r="D23" s="23"/>
      <c r="E23" s="30" t="e">
        <f t="shared" si="7"/>
        <v>#DIV/0!</v>
      </c>
      <c r="F23" s="52"/>
      <c r="G23" s="53"/>
      <c r="H23" s="54"/>
    </row>
    <row r="24" spans="2:8" ht="13" x14ac:dyDescent="0.35">
      <c r="B24" s="50" t="s">
        <v>80</v>
      </c>
      <c r="C24" s="50"/>
      <c r="D24" s="23"/>
      <c r="E24" s="30" t="e">
        <f t="shared" si="7"/>
        <v>#DIV/0!</v>
      </c>
      <c r="F24" s="52"/>
      <c r="G24" s="53"/>
      <c r="H24" s="54"/>
    </row>
    <row r="25" spans="2:8" ht="13" x14ac:dyDescent="0.35">
      <c r="B25" s="50" t="s">
        <v>78</v>
      </c>
      <c r="C25" s="50"/>
      <c r="D25" s="23"/>
      <c r="E25" s="30" t="e">
        <f t="shared" si="7"/>
        <v>#DIV/0!</v>
      </c>
      <c r="F25" s="52"/>
      <c r="G25" s="53"/>
      <c r="H25" s="54"/>
    </row>
    <row r="26" spans="2:8" ht="13" x14ac:dyDescent="0.35">
      <c r="B26" s="50" t="s">
        <v>79</v>
      </c>
      <c r="C26" s="50"/>
      <c r="D26" s="23"/>
      <c r="E26" s="30" t="e">
        <f t="shared" si="7"/>
        <v>#DIV/0!</v>
      </c>
      <c r="F26" s="52"/>
      <c r="G26" s="53"/>
      <c r="H26" s="54"/>
    </row>
    <row r="27" spans="2:8" ht="13" x14ac:dyDescent="0.35">
      <c r="B27" s="24" t="s">
        <v>5</v>
      </c>
      <c r="C27" s="24"/>
      <c r="D27" s="34">
        <f>SUM(D22:D26)</f>
        <v>0</v>
      </c>
      <c r="E27" s="32" t="e">
        <f t="shared" si="7"/>
        <v>#DIV/0!</v>
      </c>
      <c r="F27" s="87"/>
      <c r="G27" s="88"/>
      <c r="H27" s="89"/>
    </row>
    <row r="30" spans="2:8" ht="22.75" customHeight="1" x14ac:dyDescent="0.35">
      <c r="B30" s="90" t="s">
        <v>11</v>
      </c>
      <c r="C30" s="90"/>
      <c r="D30" s="90"/>
      <c r="E30" s="90"/>
    </row>
    <row r="31" spans="2:8" ht="14.5" x14ac:dyDescent="0.35">
      <c r="B31" s="35" t="s">
        <v>12</v>
      </c>
      <c r="C31" s="42"/>
      <c r="D31" s="36">
        <f>+G9</f>
        <v>0</v>
      </c>
      <c r="E31" s="37"/>
    </row>
    <row r="32" spans="2:8" ht="14.5" x14ac:dyDescent="0.35">
      <c r="B32" s="35" t="s">
        <v>13</v>
      </c>
      <c r="C32" s="41"/>
      <c r="D32" s="36">
        <f>O9+D17+D27</f>
        <v>0</v>
      </c>
      <c r="E32" s="38" t="e">
        <f>D32/$D$31</f>
        <v>#DIV/0!</v>
      </c>
    </row>
    <row r="33" spans="2:5" ht="14.5" x14ac:dyDescent="0.35">
      <c r="B33" s="35" t="s">
        <v>14</v>
      </c>
      <c r="C33" s="35"/>
      <c r="D33" s="36">
        <f>D31-D32</f>
        <v>0</v>
      </c>
      <c r="E33" s="38" t="e">
        <f>D33/$D$31</f>
        <v>#DIV/0!</v>
      </c>
    </row>
    <row r="34" spans="2:5" ht="14.5" x14ac:dyDescent="0.35">
      <c r="B34" s="39"/>
      <c r="C34" s="39"/>
      <c r="D34" s="39"/>
      <c r="E34" s="39"/>
    </row>
  </sheetData>
  <mergeCells count="13">
    <mergeCell ref="B30:E30"/>
    <mergeCell ref="B14:H14"/>
    <mergeCell ref="F15:H15"/>
    <mergeCell ref="F17:H17"/>
    <mergeCell ref="B20:H20"/>
    <mergeCell ref="F21:H21"/>
    <mergeCell ref="F27:H27"/>
    <mergeCell ref="B1:P1"/>
    <mergeCell ref="B2:C2"/>
    <mergeCell ref="E2:H2"/>
    <mergeCell ref="B4:P4"/>
    <mergeCell ref="C10:P10"/>
    <mergeCell ref="B11:P11"/>
  </mergeCells>
  <pageMargins left="0.7" right="0.7" top="0.75" bottom="0.75" header="0.3" footer="0.3"/>
  <pageSetup paperSize="8" orientation="landscape" r:id="rId1"/>
  <headerFooter>
    <oddHeader>&amp;CServizi di supporto e assistenza tecnica per l’esercizio e lo sviluppo della Funzione di Sorveglianza e Audit dei programmi cofinanziati dall’Unione Europea – ID 2405 - LOTTO 6</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48"/>
  <sheetViews>
    <sheetView topLeftCell="A28" zoomScale="82" zoomScaleNormal="82" workbookViewId="0">
      <selection activeCell="C3" sqref="C3"/>
    </sheetView>
  </sheetViews>
  <sheetFormatPr defaultRowHeight="14.5" x14ac:dyDescent="0.35"/>
  <cols>
    <col min="2" max="2" width="46.36328125" customWidth="1"/>
  </cols>
  <sheetData>
    <row r="2" spans="2:18" ht="14.5" customHeight="1" x14ac:dyDescent="0.35">
      <c r="B2" s="66" t="s">
        <v>32</v>
      </c>
      <c r="C2" s="66"/>
      <c r="D2" s="66"/>
      <c r="E2" s="66"/>
      <c r="F2" s="66"/>
      <c r="H2" s="99" t="s">
        <v>75</v>
      </c>
      <c r="I2" s="99"/>
      <c r="J2" s="99"/>
      <c r="K2" s="99"/>
      <c r="L2" s="99"/>
      <c r="M2" s="99"/>
      <c r="N2" s="99"/>
      <c r="O2" s="99"/>
    </row>
    <row r="3" spans="2:18" ht="26" x14ac:dyDescent="0.35">
      <c r="B3" s="9" t="s">
        <v>3</v>
      </c>
      <c r="C3" s="68" t="s">
        <v>88</v>
      </c>
      <c r="D3" s="68" t="s">
        <v>90</v>
      </c>
      <c r="E3" s="68" t="s">
        <v>91</v>
      </c>
      <c r="F3" s="68" t="s">
        <v>92</v>
      </c>
      <c r="H3" s="99"/>
      <c r="I3" s="99"/>
      <c r="J3" s="99"/>
      <c r="K3" s="99"/>
      <c r="L3" s="99"/>
      <c r="M3" s="99"/>
      <c r="N3" s="99"/>
      <c r="O3" s="99"/>
    </row>
    <row r="4" spans="2:18" x14ac:dyDescent="0.35">
      <c r="B4" s="9" t="s">
        <v>4</v>
      </c>
      <c r="C4" s="10"/>
      <c r="D4" s="10"/>
      <c r="E4" s="10"/>
      <c r="F4" s="10"/>
      <c r="H4" s="99"/>
      <c r="I4" s="99"/>
      <c r="J4" s="99"/>
      <c r="K4" s="99"/>
      <c r="L4" s="99"/>
      <c r="M4" s="99"/>
      <c r="N4" s="99"/>
      <c r="O4" s="99"/>
    </row>
    <row r="5" spans="2:18" x14ac:dyDescent="0.35">
      <c r="B5" s="9" t="s">
        <v>2</v>
      </c>
      <c r="C5" s="11"/>
      <c r="D5" s="11"/>
      <c r="E5" s="11"/>
      <c r="F5" s="11"/>
      <c r="H5" s="99"/>
      <c r="I5" s="99"/>
      <c r="J5" s="99"/>
      <c r="K5" s="99"/>
      <c r="L5" s="99"/>
      <c r="M5" s="99"/>
      <c r="N5" s="99"/>
      <c r="O5" s="99"/>
    </row>
    <row r="6" spans="2:18" ht="4" customHeight="1" x14ac:dyDescent="0.35">
      <c r="B6" s="12"/>
      <c r="C6" s="13"/>
      <c r="D6" s="13"/>
      <c r="E6" s="13"/>
      <c r="F6" s="13"/>
      <c r="H6" s="99"/>
      <c r="I6" s="99"/>
      <c r="J6" s="99"/>
      <c r="K6" s="99"/>
      <c r="L6" s="99"/>
      <c r="M6" s="99"/>
      <c r="N6" s="99"/>
      <c r="O6" s="99"/>
    </row>
    <row r="7" spans="2:18" ht="14.5" customHeight="1" x14ac:dyDescent="0.35">
      <c r="B7" s="64" t="s">
        <v>18</v>
      </c>
      <c r="C7" s="65"/>
      <c r="D7" s="65"/>
      <c r="E7" s="65"/>
      <c r="F7" s="65"/>
      <c r="G7" s="8"/>
      <c r="H7" s="99"/>
      <c r="I7" s="99"/>
      <c r="J7" s="99"/>
      <c r="K7" s="99"/>
      <c r="L7" s="99"/>
      <c r="M7" s="99"/>
      <c r="N7" s="99"/>
      <c r="O7" s="99"/>
      <c r="P7" s="8"/>
      <c r="Q7" s="8"/>
      <c r="R7" s="8"/>
    </row>
    <row r="8" spans="2:18" ht="14.5" customHeight="1" x14ac:dyDescent="0.35">
      <c r="B8" s="50" t="s">
        <v>54</v>
      </c>
      <c r="C8" s="15"/>
      <c r="D8" s="15"/>
      <c r="E8" s="15"/>
      <c r="F8" s="15"/>
      <c r="H8" s="99"/>
      <c r="I8" s="99"/>
      <c r="J8" s="99"/>
      <c r="K8" s="99"/>
      <c r="L8" s="99"/>
      <c r="M8" s="99"/>
      <c r="N8" s="99"/>
      <c r="O8" s="99"/>
    </row>
    <row r="9" spans="2:18" x14ac:dyDescent="0.35">
      <c r="B9" s="50" t="s">
        <v>55</v>
      </c>
      <c r="C9" s="15"/>
      <c r="D9" s="15"/>
      <c r="E9" s="15"/>
      <c r="F9" s="15"/>
      <c r="H9" s="99"/>
      <c r="I9" s="99"/>
      <c r="J9" s="99"/>
      <c r="K9" s="99"/>
      <c r="L9" s="99"/>
      <c r="M9" s="99"/>
      <c r="N9" s="99"/>
      <c r="O9" s="99"/>
    </row>
    <row r="10" spans="2:18" x14ac:dyDescent="0.35">
      <c r="B10" s="50" t="s">
        <v>56</v>
      </c>
      <c r="C10" s="15"/>
      <c r="D10" s="15"/>
      <c r="E10" s="15"/>
      <c r="F10" s="15"/>
      <c r="H10" s="99"/>
      <c r="I10" s="99"/>
      <c r="J10" s="99"/>
      <c r="K10" s="99"/>
      <c r="L10" s="99"/>
      <c r="M10" s="99"/>
      <c r="N10" s="99"/>
      <c r="O10" s="99"/>
    </row>
    <row r="11" spans="2:18" x14ac:dyDescent="0.35">
      <c r="B11" s="50" t="s">
        <v>57</v>
      </c>
      <c r="C11" s="15"/>
      <c r="D11" s="15"/>
      <c r="E11" s="15"/>
      <c r="F11" s="15"/>
      <c r="H11" s="99"/>
      <c r="I11" s="99"/>
      <c r="J11" s="99"/>
      <c r="K11" s="99"/>
      <c r="L11" s="99"/>
      <c r="M11" s="99"/>
      <c r="N11" s="99"/>
      <c r="O11" s="99"/>
    </row>
    <row r="12" spans="2:18" x14ac:dyDescent="0.35">
      <c r="B12" s="17" t="s">
        <v>22</v>
      </c>
      <c r="C12" s="43">
        <f>SUM(C8:C11)</f>
        <v>0</v>
      </c>
      <c r="D12" s="43">
        <f t="shared" ref="D12:E12" si="0">SUM(D8:D11)</f>
        <v>0</v>
      </c>
      <c r="E12" s="43">
        <f t="shared" si="0"/>
        <v>0</v>
      </c>
      <c r="F12" s="43">
        <f t="shared" ref="F12" si="1">SUM(F8:F11)</f>
        <v>0</v>
      </c>
      <c r="H12" s="99"/>
      <c r="I12" s="99"/>
      <c r="J12" s="99"/>
      <c r="K12" s="99"/>
      <c r="L12" s="99"/>
      <c r="M12" s="99"/>
      <c r="N12" s="99"/>
      <c r="O12" s="99"/>
    </row>
    <row r="13" spans="2:18" x14ac:dyDescent="0.35">
      <c r="B13" s="63" t="s">
        <v>19</v>
      </c>
      <c r="C13" s="63"/>
      <c r="D13" s="63"/>
      <c r="E13" s="63"/>
      <c r="F13" s="63"/>
      <c r="H13" s="99"/>
      <c r="I13" s="99"/>
      <c r="J13" s="99"/>
      <c r="K13" s="99"/>
      <c r="L13" s="99"/>
      <c r="M13" s="99"/>
      <c r="N13" s="99"/>
      <c r="O13" s="99"/>
    </row>
    <row r="14" spans="2:18" x14ac:dyDescent="0.35">
      <c r="B14" s="50" t="s">
        <v>23</v>
      </c>
      <c r="C14" s="15"/>
      <c r="D14" s="15"/>
      <c r="E14" s="15"/>
      <c r="F14" s="15"/>
      <c r="H14" s="99"/>
      <c r="I14" s="99"/>
      <c r="J14" s="99"/>
      <c r="K14" s="99"/>
      <c r="L14" s="99"/>
      <c r="M14" s="99"/>
      <c r="N14" s="99"/>
      <c r="O14" s="99"/>
    </row>
    <row r="15" spans="2:18" x14ac:dyDescent="0.35">
      <c r="B15" s="50" t="s">
        <v>58</v>
      </c>
      <c r="C15" s="15"/>
      <c r="D15" s="15"/>
      <c r="E15" s="15"/>
      <c r="F15" s="15"/>
      <c r="H15" s="99"/>
      <c r="I15" s="99"/>
      <c r="J15" s="99"/>
      <c r="K15" s="99"/>
      <c r="L15" s="99"/>
      <c r="M15" s="99"/>
      <c r="N15" s="99"/>
      <c r="O15" s="99"/>
    </row>
    <row r="16" spans="2:18" x14ac:dyDescent="0.35">
      <c r="B16" s="17" t="s">
        <v>26</v>
      </c>
      <c r="C16" s="43">
        <f>SUM(C14:C15)</f>
        <v>0</v>
      </c>
      <c r="D16" s="43">
        <f>SUM(D14:D15)</f>
        <v>0</v>
      </c>
      <c r="E16" s="43">
        <f>SUM(E14:E15)</f>
        <v>0</v>
      </c>
      <c r="F16" s="43">
        <f>SUM(F14:F15)</f>
        <v>0</v>
      </c>
    </row>
    <row r="17" spans="2:6" x14ac:dyDescent="0.35">
      <c r="B17" s="63" t="s">
        <v>20</v>
      </c>
      <c r="C17" s="63"/>
      <c r="D17" s="63"/>
      <c r="E17" s="63"/>
      <c r="F17" s="63"/>
    </row>
    <row r="18" spans="2:6" x14ac:dyDescent="0.35">
      <c r="B18" s="50" t="s">
        <v>59</v>
      </c>
      <c r="C18" s="15"/>
      <c r="D18" s="15"/>
      <c r="E18" s="15"/>
      <c r="F18" s="15"/>
    </row>
    <row r="19" spans="2:6" x14ac:dyDescent="0.35">
      <c r="B19" s="50" t="s">
        <v>60</v>
      </c>
      <c r="C19" s="15"/>
      <c r="D19" s="15"/>
      <c r="E19" s="15"/>
      <c r="F19" s="15"/>
    </row>
    <row r="20" spans="2:6" x14ac:dyDescent="0.35">
      <c r="B20" s="17" t="s">
        <v>27</v>
      </c>
      <c r="C20" s="43">
        <f>SUM(C18:C19)</f>
        <v>0</v>
      </c>
      <c r="D20" s="43">
        <f>SUM(D18:D19)</f>
        <v>0</v>
      </c>
      <c r="E20" s="43">
        <f>SUM(E18:E19)</f>
        <v>0</v>
      </c>
      <c r="F20" s="43">
        <f>SUM(F18:F19)</f>
        <v>0</v>
      </c>
    </row>
    <row r="21" spans="2:6" x14ac:dyDescent="0.35">
      <c r="B21" s="63" t="s">
        <v>21</v>
      </c>
      <c r="C21" s="63"/>
      <c r="D21" s="63"/>
      <c r="E21" s="63"/>
      <c r="F21" s="63"/>
    </row>
    <row r="22" spans="2:6" x14ac:dyDescent="0.35">
      <c r="B22" s="50" t="s">
        <v>24</v>
      </c>
      <c r="C22" s="15"/>
      <c r="D22" s="15"/>
      <c r="E22" s="15"/>
      <c r="F22" s="15"/>
    </row>
    <row r="23" spans="2:6" x14ac:dyDescent="0.35">
      <c r="B23" s="50" t="s">
        <v>61</v>
      </c>
      <c r="C23" s="15"/>
      <c r="D23" s="15"/>
      <c r="E23" s="15"/>
      <c r="F23" s="15"/>
    </row>
    <row r="24" spans="2:6" x14ac:dyDescent="0.35">
      <c r="B24" s="50" t="s">
        <v>62</v>
      </c>
      <c r="C24" s="15"/>
      <c r="D24" s="15"/>
      <c r="E24" s="15"/>
      <c r="F24" s="15"/>
    </row>
    <row r="25" spans="2:6" x14ac:dyDescent="0.35">
      <c r="B25" s="50" t="s">
        <v>63</v>
      </c>
      <c r="C25" s="15"/>
      <c r="D25" s="15"/>
      <c r="E25" s="15"/>
      <c r="F25" s="15"/>
    </row>
    <row r="26" spans="2:6" x14ac:dyDescent="0.35">
      <c r="B26" s="50" t="s">
        <v>64</v>
      </c>
      <c r="C26" s="15"/>
      <c r="D26" s="15"/>
      <c r="E26" s="15"/>
      <c r="F26" s="15"/>
    </row>
    <row r="27" spans="2:6" x14ac:dyDescent="0.35">
      <c r="B27" s="50" t="s">
        <v>65</v>
      </c>
      <c r="C27" s="15"/>
      <c r="D27" s="15"/>
      <c r="E27" s="15"/>
      <c r="F27" s="15"/>
    </row>
    <row r="28" spans="2:6" x14ac:dyDescent="0.35">
      <c r="B28" s="17" t="s">
        <v>28</v>
      </c>
      <c r="C28" s="43">
        <f>SUM(C22:C27)</f>
        <v>0</v>
      </c>
      <c r="D28" s="43">
        <f t="shared" ref="D28:E28" si="2">SUM(D22:D27)</f>
        <v>0</v>
      </c>
      <c r="E28" s="43">
        <f t="shared" si="2"/>
        <v>0</v>
      </c>
      <c r="F28" s="43">
        <f t="shared" ref="F28" si="3">SUM(F22:F27)</f>
        <v>0</v>
      </c>
    </row>
    <row r="29" spans="2:6" ht="4.5" customHeight="1" x14ac:dyDescent="0.35">
      <c r="B29" s="12"/>
      <c r="C29" s="13"/>
      <c r="D29" s="13"/>
      <c r="E29" s="13"/>
      <c r="F29" s="13"/>
    </row>
    <row r="30" spans="2:6" x14ac:dyDescent="0.35">
      <c r="B30" s="47" t="s">
        <v>42</v>
      </c>
      <c r="C30" s="43">
        <f>C16+C12</f>
        <v>0</v>
      </c>
      <c r="D30" s="43">
        <f>D16+D12</f>
        <v>0</v>
      </c>
      <c r="E30" s="43">
        <f>E16+E12</f>
        <v>0</v>
      </c>
      <c r="F30" s="43">
        <f>F16+F12</f>
        <v>0</v>
      </c>
    </row>
    <row r="31" spans="2:6" x14ac:dyDescent="0.35">
      <c r="B31" s="47" t="s">
        <v>41</v>
      </c>
      <c r="C31" s="43">
        <f>C28+C20</f>
        <v>0</v>
      </c>
      <c r="D31" s="43">
        <f>D28+D20</f>
        <v>0</v>
      </c>
      <c r="E31" s="43">
        <f>E28+E20</f>
        <v>0</v>
      </c>
      <c r="F31" s="43">
        <f>F28+F20</f>
        <v>0</v>
      </c>
    </row>
    <row r="32" spans="2:6" x14ac:dyDescent="0.35">
      <c r="B32" s="47" t="s">
        <v>45</v>
      </c>
      <c r="C32" s="43">
        <f>C31+C30</f>
        <v>0</v>
      </c>
      <c r="D32" s="43">
        <f t="shared" ref="D32:E32" si="4">D31+D30</f>
        <v>0</v>
      </c>
      <c r="E32" s="43">
        <f t="shared" si="4"/>
        <v>0</v>
      </c>
      <c r="F32" s="43">
        <f t="shared" ref="F32" si="5">F31+F30</f>
        <v>0</v>
      </c>
    </row>
    <row r="33" spans="2:6" x14ac:dyDescent="0.35">
      <c r="B33" s="16" t="s">
        <v>43</v>
      </c>
      <c r="C33" s="45">
        <f t="shared" ref="C33:E35" si="6">C30/C$48</f>
        <v>0</v>
      </c>
      <c r="D33" s="45">
        <f t="shared" si="6"/>
        <v>0</v>
      </c>
      <c r="E33" s="45">
        <f t="shared" si="6"/>
        <v>0</v>
      </c>
      <c r="F33" s="45">
        <f t="shared" ref="F33" si="7">F30/F$48</f>
        <v>0</v>
      </c>
    </row>
    <row r="34" spans="2:6" x14ac:dyDescent="0.35">
      <c r="B34" s="16" t="s">
        <v>44</v>
      </c>
      <c r="C34" s="45">
        <f t="shared" si="6"/>
        <v>0</v>
      </c>
      <c r="D34" s="45">
        <f t="shared" si="6"/>
        <v>0</v>
      </c>
      <c r="E34" s="45">
        <f t="shared" si="6"/>
        <v>0</v>
      </c>
      <c r="F34" s="45">
        <f t="shared" ref="F34" si="8">F31/F$48</f>
        <v>0</v>
      </c>
    </row>
    <row r="35" spans="2:6" x14ac:dyDescent="0.35">
      <c r="B35" s="46" t="s">
        <v>25</v>
      </c>
      <c r="C35" s="45">
        <f t="shared" si="6"/>
        <v>0</v>
      </c>
      <c r="D35" s="45">
        <f t="shared" si="6"/>
        <v>0</v>
      </c>
      <c r="E35" s="45">
        <f t="shared" si="6"/>
        <v>0</v>
      </c>
      <c r="F35" s="45">
        <f t="shared" ref="F35" si="9">F32/F$48</f>
        <v>0</v>
      </c>
    </row>
    <row r="36" spans="2:6" x14ac:dyDescent="0.35">
      <c r="B36" s="1"/>
      <c r="C36" s="1"/>
      <c r="D36" s="1"/>
      <c r="E36" s="1"/>
      <c r="F36" s="1"/>
    </row>
    <row r="37" spans="2:6" x14ac:dyDescent="0.35">
      <c r="B37" s="67" t="s">
        <v>31</v>
      </c>
      <c r="C37" s="67"/>
      <c r="D37" s="67"/>
      <c r="E37" s="67"/>
      <c r="F37" s="67"/>
    </row>
    <row r="38" spans="2:6" x14ac:dyDescent="0.35">
      <c r="B38" s="17" t="s">
        <v>66</v>
      </c>
      <c r="C38" s="18">
        <v>2088</v>
      </c>
      <c r="D38" s="18">
        <v>2088</v>
      </c>
      <c r="E38" s="18">
        <v>2088</v>
      </c>
      <c r="F38" s="18">
        <v>2088</v>
      </c>
    </row>
    <row r="39" spans="2:6" x14ac:dyDescent="0.35">
      <c r="B39" s="50" t="s">
        <v>67</v>
      </c>
      <c r="C39" s="18"/>
      <c r="D39" s="18"/>
      <c r="E39" s="18"/>
      <c r="F39" s="18"/>
    </row>
    <row r="40" spans="2:6" x14ac:dyDescent="0.35">
      <c r="B40" s="51" t="s">
        <v>68</v>
      </c>
      <c r="C40" s="18">
        <v>160</v>
      </c>
      <c r="D40" s="18">
        <v>160</v>
      </c>
      <c r="E40" s="18">
        <v>160</v>
      </c>
      <c r="F40" s="18">
        <v>160</v>
      </c>
    </row>
    <row r="41" spans="2:6" x14ac:dyDescent="0.35">
      <c r="B41" s="51" t="s">
        <v>69</v>
      </c>
      <c r="C41" s="18">
        <v>80</v>
      </c>
      <c r="D41" s="18">
        <v>80</v>
      </c>
      <c r="E41" s="18">
        <v>80</v>
      </c>
      <c r="F41" s="18">
        <v>80</v>
      </c>
    </row>
    <row r="42" spans="2:6" x14ac:dyDescent="0.35">
      <c r="B42" s="51" t="s">
        <v>70</v>
      </c>
      <c r="C42" s="18">
        <v>104</v>
      </c>
      <c r="D42" s="18">
        <v>104</v>
      </c>
      <c r="E42" s="18">
        <v>104</v>
      </c>
      <c r="F42" s="18">
        <v>104</v>
      </c>
    </row>
    <row r="43" spans="2:6" x14ac:dyDescent="0.35">
      <c r="B43" s="51" t="s">
        <v>71</v>
      </c>
      <c r="C43" s="18">
        <v>25</v>
      </c>
      <c r="D43" s="18">
        <v>25</v>
      </c>
      <c r="E43" s="18">
        <v>25</v>
      </c>
      <c r="F43" s="18">
        <v>25</v>
      </c>
    </row>
    <row r="44" spans="2:6" x14ac:dyDescent="0.35">
      <c r="B44" s="51" t="s">
        <v>72</v>
      </c>
      <c r="C44" s="18">
        <v>103</v>
      </c>
      <c r="D44" s="18">
        <v>103</v>
      </c>
      <c r="E44" s="18">
        <v>103</v>
      </c>
      <c r="F44" s="18">
        <v>103</v>
      </c>
    </row>
    <row r="45" spans="2:6" x14ac:dyDescent="0.35">
      <c r="B45" s="51" t="s">
        <v>73</v>
      </c>
      <c r="C45" s="18">
        <v>8</v>
      </c>
      <c r="D45" s="18">
        <v>8</v>
      </c>
      <c r="E45" s="18">
        <v>8</v>
      </c>
      <c r="F45" s="18">
        <v>8</v>
      </c>
    </row>
    <row r="46" spans="2:6" x14ac:dyDescent="0.35">
      <c r="B46" s="51" t="s">
        <v>74</v>
      </c>
      <c r="C46" s="18">
        <v>8</v>
      </c>
      <c r="D46" s="18">
        <v>8</v>
      </c>
      <c r="E46" s="18">
        <v>8</v>
      </c>
      <c r="F46" s="18">
        <v>8</v>
      </c>
    </row>
    <row r="47" spans="2:6" x14ac:dyDescent="0.35">
      <c r="B47" s="17" t="s">
        <v>29</v>
      </c>
      <c r="C47" s="19">
        <f>SUM(C40:C46)</f>
        <v>488</v>
      </c>
      <c r="D47" s="19">
        <f t="shared" ref="D47:E47" si="10">SUM(D40:D46)</f>
        <v>488</v>
      </c>
      <c r="E47" s="19">
        <f t="shared" si="10"/>
        <v>488</v>
      </c>
      <c r="F47" s="19">
        <f t="shared" ref="F47" si="11">SUM(F40:F46)</f>
        <v>488</v>
      </c>
    </row>
    <row r="48" spans="2:6" x14ac:dyDescent="0.35">
      <c r="B48" s="44" t="s">
        <v>30</v>
      </c>
      <c r="C48" s="19">
        <f>C38-C47</f>
        <v>1600</v>
      </c>
      <c r="D48" s="19">
        <f>D38-D47</f>
        <v>1600</v>
      </c>
      <c r="E48" s="19">
        <f>E38-E47</f>
        <v>1600</v>
      </c>
      <c r="F48" s="19">
        <f>F38-F47</f>
        <v>1600</v>
      </c>
    </row>
  </sheetData>
  <mergeCells count="1">
    <mergeCell ref="H2:O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Istruzioni compilazione</vt:lpstr>
      <vt:lpstr>Conto Economico L1 </vt:lpstr>
      <vt:lpstr>Conto Economico L2</vt:lpstr>
      <vt:lpstr>Conto Economico L3</vt:lpstr>
      <vt:lpstr>Conto Economico L4</vt:lpstr>
      <vt:lpstr>Conto Economico L5</vt:lpstr>
      <vt:lpstr>Conto Economico L6</vt:lpstr>
      <vt:lpstr>Dettaglio costi del lavoro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Federica Nonni</cp:lastModifiedBy>
  <dcterms:created xsi:type="dcterms:W3CDTF">2021-02-25T11:20:16Z</dcterms:created>
  <dcterms:modified xsi:type="dcterms:W3CDTF">2021-12-10T13:22:14Z</dcterms:modified>
</cp:coreProperties>
</file>