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C:\Users\graziano.boni\Documents\Public Cloud\Pubblicazione\Errata Corrige\"/>
    </mc:Choice>
  </mc:AlternateContent>
  <bookViews>
    <workbookView xWindow="0" yWindow="0" windowWidth="20490" windowHeight="7160" tabRatio="579" activeTab="1"/>
  </bookViews>
  <sheets>
    <sheet name="Modalità di utilizzo" sheetId="3" r:id="rId1"/>
    <sheet name="Prezzi offerti" sheetId="1" r:id="rId2"/>
  </sheets>
  <definedNames>
    <definedName name="_xlnm.Print_Area" localSheetId="1">'Prezzi offerti'!$A$1:$H$12</definedName>
  </definedNames>
  <calcPr calcId="162913"/>
</workbook>
</file>

<file path=xl/calcChain.xml><?xml version="1.0" encoding="utf-8"?>
<calcChain xmlns="http://schemas.openxmlformats.org/spreadsheetml/2006/main">
  <c r="C12" i="1" l="1"/>
  <c r="E19" i="1" l="1"/>
  <c r="C15" i="1"/>
  <c r="F15" i="1" s="1"/>
  <c r="G15" i="1" s="1"/>
  <c r="D15" i="1"/>
  <c r="C14" i="1"/>
  <c r="F14" i="1" s="1"/>
  <c r="G14" i="1" s="1"/>
  <c r="D14" i="1"/>
  <c r="D13" i="1"/>
  <c r="D12" i="1"/>
  <c r="C13" i="1"/>
  <c r="F13" i="1" s="1"/>
  <c r="G13" i="1" s="1"/>
  <c r="F12" i="1"/>
  <c r="G12" i="1" s="1"/>
  <c r="G19" i="1" l="1"/>
  <c r="E7" i="1" l="1"/>
  <c r="E6" i="1"/>
  <c r="E5" i="1"/>
  <c r="E4" i="1"/>
</calcChain>
</file>

<file path=xl/sharedStrings.xml><?xml version="1.0" encoding="utf-8"?>
<sst xmlns="http://schemas.openxmlformats.org/spreadsheetml/2006/main" count="48" uniqueCount="46">
  <si>
    <t>Prezzo unitario base d'asta</t>
  </si>
  <si>
    <t xml:space="preserve">Peso % sul totale del Lotto </t>
  </si>
  <si>
    <t>Errore bloccante</t>
  </si>
  <si>
    <t>Prezzo unitario offerto
 (max 2 decimali)</t>
  </si>
  <si>
    <t>Il presente Modello è fornito con il solo intento di rendere disponibile uno strumento di lavoro utile alla formulazione dell'offerta economica.</t>
  </si>
  <si>
    <t xml:space="preserve"> </t>
  </si>
  <si>
    <t xml:space="preserve">Relativamente al formato delle celle si evidenzia che: </t>
  </si>
  <si>
    <t xml:space="preserve">• le celle di colore giallo visualizzano i dati/calcoli effettuati automaticamente dal foglio excel di lavoro; </t>
  </si>
  <si>
    <t xml:space="preserve">• le celle di colore azzurro riportano valori costanti non modificabili da parte del concorrente o, anche, indicazioni e segnalazioni di aiuto. </t>
  </si>
  <si>
    <t xml:space="preserve">Man mano che procederà alla formulazione dei prezzi unitari, il concorrente avrà automaticamente evidenza delle relative tariffe unitarie per servizio/attività, ribasso assoluto e ribasso pesato, sino alla determinazione del ribasso medio ponderato del lotto.  </t>
  </si>
  <si>
    <t>SEZIONE 3: Determinazione del Ribasso pesato del lotto</t>
  </si>
  <si>
    <t>Prezzo unitario offerto del servizio/attività</t>
  </si>
  <si>
    <t>Prezzo unitario servizio/attività
 a base d'asta</t>
  </si>
  <si>
    <t xml:space="preserve">Le celle di colore giallo riportano i seguenti valori calcolati automaticamente: </t>
  </si>
  <si>
    <t xml:space="preserve">Il Ribasso Pesato del Lotto si ottiene sommando i ribassi pesati di ciascun singolo servizio/attività </t>
  </si>
  <si>
    <t xml:space="preserve">La tabella è articolata in 3 sezioni. </t>
  </si>
  <si>
    <t>ribasso percentuale</t>
  </si>
  <si>
    <t>ribasso percentuale pesato</t>
  </si>
  <si>
    <t xml:space="preserve">• le celle di colore bianco sono predisposte per l’inserimento da parte del concorrente delle tariffe unitarie offerte per singolo elemento di costo. Tutti gli importi offerti dovranno essere indicati in cifre con 2 (due) decimali dopo la virgola (es. Euro 250,35=). </t>
  </si>
  <si>
    <t xml:space="preserve">• il Ribasso Pesato: quale percentuale ottenuta moltiplicando il ribasso percentuale per servizio attività con il peso del servizio attività sul totale del lotto. </t>
  </si>
  <si>
    <r>
      <t>Sezione 1 Tariffe Unitarie</t>
    </r>
    <r>
      <rPr>
        <sz val="10"/>
        <rFont val="Calibri"/>
        <family val="2"/>
        <scheme val="minor"/>
      </rPr>
      <t xml:space="preserve"> dei singoli elementi di costo</t>
    </r>
  </si>
  <si>
    <t xml:space="preserve">L’Impresa dovrà indicare nelle celle di colore bianco di cui alla colonna “Prezzo Unitario Offerto (max 2 decimali)”  la tariffa unitaria offerta di ciascun elemento di costo, in euro e con 2 decimali. Rispettivamente di: </t>
  </si>
  <si>
    <t>SEZIONE 1: Prezzi Unitari per Voce economica</t>
  </si>
  <si>
    <t>Voci economiche unitarie</t>
  </si>
  <si>
    <t>Giorno Persona del team ottimale (definito nel CT) da impiegarsi nei servizi;</t>
  </si>
  <si>
    <t>Le celle di colore azzurro riportano per ciascun servizio/attività, la tariffa unitaria per servizio/attività a base d'asta ed il peso percentuale del servizio/attività rispetto all'intero lotto.</t>
  </si>
  <si>
    <t xml:space="preserve">• Prezzo unitario offerto del servizio/attività </t>
  </si>
  <si>
    <t>SEZIONE 3: Ribasso pesato sul Lotto</t>
  </si>
  <si>
    <t>PMO</t>
  </si>
  <si>
    <t>PMO - Giorno Persona Team ottimale</t>
  </si>
  <si>
    <t>Peso % dei servizi sul Lotto</t>
  </si>
  <si>
    <t>SEZIONE 2: Tariffe unitarie ponderate per servizio/attività e relativo ribasso pesato</t>
  </si>
  <si>
    <t>SEZIONE 2: Tariffe unitarie ponderate per servizi previsti e relativo ribasso pesato</t>
  </si>
  <si>
    <t>Ribasso pesato totale dei servizi sul Lotto</t>
  </si>
  <si>
    <t>ASSESSMENT</t>
  </si>
  <si>
    <t>STRATEGIA</t>
  </si>
  <si>
    <t>STUDIO DI FATTIBILITA'</t>
  </si>
  <si>
    <t>ASSESSMENT - Giorno Persona Team ottimale</t>
  </si>
  <si>
    <t>STRATEGIA - Giorno Persona Team ottimale</t>
  </si>
  <si>
    <t>STUDIO DI FATTIBILITA' - Giorno Persona Team ottimale</t>
  </si>
  <si>
    <t>• il Ribasso Percentuale: quale percentuale ottenuta dividendo lo sconto per servizio/attività (differenza tra tariffa unitaria a base d'asta per servizio/attività e prezzo unitario offerto per servizio/attività) per la tariffa unitaria a base d'asta per servizio/attività. La % viene calcolata troncando al quinto decimale.</t>
  </si>
  <si>
    <t xml:space="preserve">Il Modello presente nella scheda "Supporto alla compilazione Offerta Economica" contiene una funzione volta a calcolare il ribasso medio ponderato del lotto quale sommatoria dei ribassi medi ponderati per servizio/attività richiesti nella documentazione di AQ. </t>
  </si>
  <si>
    <t>Giorno Persona per Team ottimale per servizi di supporto</t>
  </si>
  <si>
    <t>Servizi di supporto</t>
  </si>
  <si>
    <t>BASE D'ASTA COMPLESSIVA</t>
  </si>
  <si>
    <t>ID 2133 - Accordo Quadro per l'affidamento di servizi di supporto della gara di Public Cloud per le Pubbliche Amministrazioni - Lotto 2 PAC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</si>
</sst>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 &quot;* #,##0.00_-;&quot;-€ &quot;* #,##0.00_-;_-&quot;€ &quot;* \-??_-;_-@_-"/>
    <numFmt numFmtId="165" formatCode="_-* #,##0.00_-;\-* #,##0.00_-;_-* \-??_-;_-@_-"/>
    <numFmt numFmtId="166" formatCode="&quot;€ &quot;#,##0.00;&quot;-€ &quot;#,##0.00"/>
    <numFmt numFmtId="167" formatCode="&quot;€&quot;\ #,##0.00"/>
    <numFmt numFmtId="168" formatCode="0.00000%"/>
  </numFmts>
  <fonts count="13" x14ac:knownFonts="1">
    <font>
      <sz val="10"/>
      <name val="Arial"/>
      <family val="2"/>
    </font>
    <font>
      <sz val="11"/>
      <color theme="1"/>
      <name val="Calibri"/>
      <family val="2"/>
      <scheme val="minor"/>
    </font>
    <font>
      <sz val="11"/>
      <color indexed="18"/>
      <name val="Arial"/>
      <family val="2"/>
    </font>
    <font>
      <sz val="11"/>
      <name val="Arial"/>
      <family val="2"/>
    </font>
    <font>
      <b/>
      <sz val="12"/>
      <color indexed="18"/>
      <name val="Arial"/>
      <family val="2"/>
    </font>
    <font>
      <b/>
      <sz val="11"/>
      <name val="Arial"/>
      <family val="2"/>
    </font>
    <font>
      <b/>
      <sz val="11"/>
      <color indexed="18"/>
      <name val="Arial"/>
      <family val="2"/>
    </font>
    <font>
      <sz val="12"/>
      <color indexed="18"/>
      <name val="Arial"/>
      <family val="2"/>
    </font>
    <font>
      <sz val="10"/>
      <name val="Arial"/>
      <family val="2"/>
    </font>
    <font>
      <b/>
      <sz val="14"/>
      <color indexed="18"/>
      <name val="Arial"/>
      <family val="2"/>
    </font>
    <font>
      <b/>
      <i/>
      <sz val="16"/>
      <color indexed="18"/>
      <name val="Arial"/>
      <family val="2"/>
    </font>
    <font>
      <sz val="10"/>
      <name val="Calibri"/>
      <family val="2"/>
      <scheme val="minor"/>
    </font>
    <font>
      <b/>
      <sz val="10"/>
      <name val="Calibri"/>
      <family val="2"/>
      <scheme val="minor"/>
    </font>
  </fonts>
  <fills count="10">
    <fill>
      <patternFill patternType="none"/>
    </fill>
    <fill>
      <patternFill patternType="gray125"/>
    </fill>
    <fill>
      <patternFill patternType="solid">
        <fgColor indexed="27"/>
        <bgColor indexed="41"/>
      </patternFill>
    </fill>
    <fill>
      <patternFill patternType="solid">
        <fgColor theme="0"/>
        <bgColor indexed="41"/>
      </patternFill>
    </fill>
    <fill>
      <patternFill patternType="solid">
        <fgColor rgb="FFCCFFFF"/>
        <bgColor indexed="41"/>
      </patternFill>
    </fill>
    <fill>
      <patternFill patternType="solid">
        <fgColor rgb="FFFFFFCC"/>
        <bgColor indexed="41"/>
      </patternFill>
    </fill>
    <fill>
      <patternFill patternType="solid">
        <fgColor rgb="FFFFFF00"/>
        <bgColor indexed="41"/>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2">
    <border>
      <left/>
      <right/>
      <top/>
      <bottom/>
      <diagonal/>
    </border>
    <border>
      <left style="thin">
        <color indexed="18"/>
      </left>
      <right style="thin">
        <color indexed="18"/>
      </right>
      <top style="thin">
        <color indexed="18"/>
      </top>
      <bottom style="thin">
        <color indexed="18"/>
      </bottom>
      <diagonal/>
    </border>
    <border>
      <left style="thin">
        <color indexed="18"/>
      </left>
      <right/>
      <top style="thin">
        <color indexed="18"/>
      </top>
      <bottom style="thin">
        <color indexed="18"/>
      </bottom>
      <diagonal/>
    </border>
    <border>
      <left style="thin">
        <color indexed="18"/>
      </left>
      <right style="thin">
        <color indexed="18"/>
      </right>
      <top style="thin">
        <color indexed="1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18"/>
      </left>
      <right/>
      <top style="thin">
        <color indexed="18"/>
      </top>
      <bottom/>
      <diagonal/>
    </border>
    <border>
      <left/>
      <right style="thin">
        <color indexed="18"/>
      </right>
      <top style="thin">
        <color indexed="18"/>
      </top>
      <bottom/>
      <diagonal/>
    </border>
    <border>
      <left style="thin">
        <color indexed="64"/>
      </left>
      <right style="thin">
        <color indexed="64"/>
      </right>
      <top style="thin">
        <color indexed="64"/>
      </top>
      <bottom style="thin">
        <color indexed="64"/>
      </bottom>
      <diagonal/>
    </border>
    <border>
      <left/>
      <right style="thin">
        <color indexed="18"/>
      </right>
      <top style="thin">
        <color indexed="18"/>
      </top>
      <bottom style="thin">
        <color indexed="18"/>
      </bottom>
      <diagonal/>
    </border>
    <border>
      <left/>
      <right/>
      <top/>
      <bottom style="thin">
        <color indexed="64"/>
      </bottom>
      <diagonal/>
    </border>
  </borders>
  <cellStyleXfs count="7">
    <xf numFmtId="0" fontId="0" fillId="0" borderId="0"/>
    <xf numFmtId="164" fontId="8" fillId="0" borderId="0" applyFill="0" applyBorder="0" applyAlignment="0" applyProtection="0"/>
    <xf numFmtId="165" fontId="8" fillId="0" borderId="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4" fontId="8" fillId="0" borderId="0" applyFont="0" applyFill="0" applyBorder="0" applyAlignment="0" applyProtection="0"/>
  </cellStyleXfs>
  <cellXfs count="60">
    <xf numFmtId="0" fontId="0" fillId="0" borderId="0" xfId="0"/>
    <xf numFmtId="0" fontId="2" fillId="2" borderId="0" xfId="0" applyFont="1" applyFill="1" applyAlignment="1" applyProtection="1">
      <alignment vertical="center"/>
      <protection hidden="1"/>
    </xf>
    <xf numFmtId="0" fontId="3" fillId="2" borderId="0" xfId="0" applyFont="1" applyFill="1" applyAlignment="1" applyProtection="1">
      <alignment vertical="center"/>
      <protection hidden="1"/>
    </xf>
    <xf numFmtId="0" fontId="4" fillId="2" borderId="0" xfId="0" applyFont="1" applyFill="1" applyAlignment="1" applyProtection="1">
      <alignment vertical="center"/>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vertical="center"/>
      <protection hidden="1"/>
    </xf>
    <xf numFmtId="0" fontId="6" fillId="2" borderId="1" xfId="0" applyFont="1" applyFill="1" applyBorder="1" applyAlignment="1" applyProtection="1">
      <alignment horizontal="center" vertical="center" wrapText="1"/>
      <protection hidden="1"/>
    </xf>
    <xf numFmtId="0" fontId="6" fillId="2" borderId="0" xfId="0" applyFont="1" applyFill="1" applyAlignment="1" applyProtection="1">
      <alignment vertical="center"/>
      <protection hidden="1"/>
    </xf>
    <xf numFmtId="0" fontId="2" fillId="2" borderId="0" xfId="0" applyFont="1" applyFill="1" applyBorder="1" applyAlignment="1" applyProtection="1">
      <alignment vertical="center" wrapText="1"/>
      <protection hidden="1"/>
    </xf>
    <xf numFmtId="0" fontId="6" fillId="2" borderId="3"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protection hidden="1"/>
    </xf>
    <xf numFmtId="167" fontId="2" fillId="2" borderId="0" xfId="0" applyNumberFormat="1" applyFont="1" applyFill="1" applyBorder="1" applyAlignment="1" applyProtection="1">
      <alignment vertical="center"/>
      <protection hidden="1"/>
    </xf>
    <xf numFmtId="0" fontId="2" fillId="2" borderId="0" xfId="0" applyFont="1" applyFill="1" applyAlignment="1" applyProtection="1">
      <alignment horizontal="center" vertical="center" wrapText="1"/>
      <protection hidden="1"/>
    </xf>
    <xf numFmtId="0" fontId="2" fillId="2" borderId="9" xfId="0" applyFont="1" applyFill="1" applyBorder="1" applyAlignment="1" applyProtection="1">
      <alignment vertical="center"/>
      <protection hidden="1"/>
    </xf>
    <xf numFmtId="0" fontId="10" fillId="2" borderId="0" xfId="0" applyFont="1" applyFill="1" applyBorder="1" applyAlignment="1" applyProtection="1">
      <alignment horizontal="center" vertical="center" wrapText="1"/>
      <protection hidden="1"/>
    </xf>
    <xf numFmtId="168" fontId="2" fillId="2" borderId="0" xfId="0" applyNumberFormat="1" applyFont="1" applyFill="1" applyAlignment="1" applyProtection="1">
      <alignment vertical="center"/>
      <protection hidden="1"/>
    </xf>
    <xf numFmtId="168" fontId="3" fillId="2" borderId="0" xfId="0" applyNumberFormat="1" applyFont="1" applyFill="1" applyAlignment="1" applyProtection="1">
      <alignment vertical="center"/>
      <protection hidden="1"/>
    </xf>
    <xf numFmtId="168" fontId="2" fillId="2" borderId="0" xfId="0" applyNumberFormat="1" applyFont="1" applyFill="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 fillId="2" borderId="0" xfId="0" applyFont="1" applyFill="1" applyBorder="1" applyAlignment="1" applyProtection="1">
      <alignment horizontal="center" vertical="center" wrapText="1"/>
      <protection hidden="1"/>
    </xf>
    <xf numFmtId="168" fontId="2" fillId="2" borderId="0" xfId="0" applyNumberFormat="1" applyFont="1" applyFill="1" applyBorder="1" applyAlignment="1" applyProtection="1">
      <alignment vertical="center"/>
      <protection hidden="1"/>
    </xf>
    <xf numFmtId="0" fontId="6" fillId="2" borderId="2" xfId="0" applyFont="1" applyFill="1" applyBorder="1" applyAlignment="1" applyProtection="1">
      <alignment horizontal="center" vertical="center" wrapText="1"/>
      <protection hidden="1"/>
    </xf>
    <xf numFmtId="167" fontId="2" fillId="2" borderId="2" xfId="0" applyNumberFormat="1" applyFont="1" applyFill="1" applyBorder="1" applyAlignment="1" applyProtection="1">
      <alignment vertical="center"/>
      <protection hidden="1"/>
    </xf>
    <xf numFmtId="0" fontId="6" fillId="2" borderId="9" xfId="0" applyFont="1" applyFill="1" applyBorder="1" applyAlignment="1" applyProtection="1">
      <alignment vertical="center"/>
      <protection hidden="1"/>
    </xf>
    <xf numFmtId="10" fontId="6" fillId="4" borderId="9" xfId="0" applyNumberFormat="1" applyFont="1" applyFill="1" applyBorder="1" applyAlignment="1" applyProtection="1">
      <alignment horizontal="center" vertical="center"/>
    </xf>
    <xf numFmtId="166" fontId="6" fillId="8" borderId="9" xfId="0" applyNumberFormat="1" applyFont="1" applyFill="1" applyBorder="1" applyAlignment="1" applyProtection="1">
      <alignment vertical="center"/>
      <protection hidden="1"/>
    </xf>
    <xf numFmtId="0" fontId="0" fillId="7" borderId="0" xfId="0" applyFill="1" applyProtection="1"/>
    <xf numFmtId="165" fontId="8" fillId="2" borderId="0" xfId="2" applyNumberFormat="1" applyFill="1" applyBorder="1" applyAlignment="1" applyProtection="1">
      <alignment vertical="center"/>
      <protection hidden="1"/>
    </xf>
    <xf numFmtId="0" fontId="11" fillId="0" borderId="0" xfId="0" applyFont="1" applyAlignment="1" applyProtection="1">
      <alignment horizontal="justify"/>
      <protection hidden="1"/>
    </xf>
    <xf numFmtId="0" fontId="12" fillId="0" borderId="0" xfId="0" applyFont="1" applyAlignment="1" applyProtection="1">
      <alignment horizontal="justify"/>
      <protection hidden="1"/>
    </xf>
    <xf numFmtId="0" fontId="11" fillId="0" borderId="0" xfId="0" quotePrefix="1" applyFont="1" applyAlignment="1" applyProtection="1">
      <alignment horizontal="justify"/>
      <protection hidden="1"/>
    </xf>
    <xf numFmtId="0" fontId="11" fillId="9" borderId="0" xfId="0" applyFont="1" applyFill="1" applyAlignment="1" applyProtection="1">
      <alignment horizontal="justify"/>
      <protection hidden="1"/>
    </xf>
    <xf numFmtId="0" fontId="11" fillId="0" borderId="0" xfId="0" applyFont="1" applyAlignment="1" applyProtection="1">
      <alignment horizontal="justify"/>
    </xf>
    <xf numFmtId="0" fontId="11" fillId="7" borderId="0" xfId="0" applyFont="1" applyFill="1" applyProtection="1"/>
    <xf numFmtId="0" fontId="7" fillId="2" borderId="0" xfId="0" applyFont="1" applyFill="1" applyBorder="1" applyAlignment="1" applyProtection="1">
      <alignment horizontal="left" vertical="center"/>
      <protection hidden="1"/>
    </xf>
    <xf numFmtId="10" fontId="6" fillId="4" borderId="0" xfId="0" applyNumberFormat="1" applyFont="1" applyFill="1" applyBorder="1" applyAlignment="1" applyProtection="1">
      <alignment horizontal="center" vertical="center"/>
    </xf>
    <xf numFmtId="166" fontId="6" fillId="7" borderId="0" xfId="0" applyNumberFormat="1" applyFont="1" applyFill="1" applyBorder="1" applyAlignment="1" applyProtection="1">
      <alignment vertical="center"/>
      <protection hidden="1"/>
    </xf>
    <xf numFmtId="168" fontId="6" fillId="4" borderId="0" xfId="0" applyNumberFormat="1" applyFont="1" applyFill="1" applyBorder="1" applyAlignment="1" applyProtection="1">
      <alignment horizontal="center" vertical="center"/>
    </xf>
    <xf numFmtId="167" fontId="6" fillId="2" borderId="9" xfId="0" applyNumberFormat="1" applyFont="1" applyFill="1" applyBorder="1" applyAlignment="1" applyProtection="1">
      <alignment vertical="center"/>
      <protection hidden="1"/>
    </xf>
    <xf numFmtId="0" fontId="6" fillId="2" borderId="5" xfId="0" applyFont="1" applyFill="1" applyBorder="1" applyAlignment="1" applyProtection="1">
      <alignment horizontal="center" vertical="center" wrapText="1"/>
      <protection hidden="1"/>
    </xf>
    <xf numFmtId="10" fontId="6" fillId="4" borderId="5" xfId="0" applyNumberFormat="1" applyFont="1" applyFill="1" applyBorder="1" applyAlignment="1" applyProtection="1">
      <alignment horizontal="center" vertical="center"/>
    </xf>
    <xf numFmtId="0" fontId="4" fillId="2" borderId="11" xfId="0" applyFont="1" applyFill="1" applyBorder="1" applyAlignment="1" applyProtection="1">
      <alignment vertical="center"/>
      <protection hidden="1"/>
    </xf>
    <xf numFmtId="0" fontId="6" fillId="2" borderId="11"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167" fontId="6" fillId="2" borderId="0" xfId="0" applyNumberFormat="1" applyFont="1" applyFill="1" applyBorder="1" applyAlignment="1" applyProtection="1">
      <alignment vertical="center"/>
      <protection hidden="1"/>
    </xf>
    <xf numFmtId="0" fontId="2" fillId="2" borderId="10" xfId="0" applyFont="1" applyFill="1" applyBorder="1" applyAlignment="1" applyProtection="1">
      <alignment horizontal="center" vertical="center"/>
      <protection hidden="1"/>
    </xf>
    <xf numFmtId="167" fontId="2" fillId="3" borderId="1" xfId="0" applyNumberFormat="1" applyFont="1" applyFill="1" applyBorder="1" applyAlignment="1" applyProtection="1">
      <alignment vertical="center"/>
      <protection locked="0"/>
    </xf>
    <xf numFmtId="10" fontId="6" fillId="5" borderId="9" xfId="0" applyNumberFormat="1" applyFont="1" applyFill="1" applyBorder="1" applyAlignment="1" applyProtection="1">
      <alignment horizontal="center" vertical="center"/>
    </xf>
    <xf numFmtId="10" fontId="6" fillId="6" borderId="9" xfId="0" applyNumberFormat="1" applyFont="1" applyFill="1" applyBorder="1" applyAlignment="1" applyProtection="1">
      <alignment horizontal="center" vertical="center"/>
    </xf>
    <xf numFmtId="10" fontId="6" fillId="6" borderId="5" xfId="0" applyNumberFormat="1" applyFont="1" applyFill="1" applyBorder="1" applyAlignment="1" applyProtection="1">
      <alignment horizontal="center" vertical="center"/>
    </xf>
    <xf numFmtId="44" fontId="6" fillId="6" borderId="5" xfId="6" applyFont="1" applyFill="1" applyBorder="1" applyAlignment="1" applyProtection="1">
      <alignment horizontal="center" vertical="center"/>
    </xf>
    <xf numFmtId="0" fontId="7" fillId="2" borderId="9" xfId="0" applyFont="1" applyFill="1" applyBorder="1" applyAlignment="1" applyProtection="1">
      <alignment horizontal="center" vertical="center"/>
      <protection hidden="1"/>
    </xf>
    <xf numFmtId="0" fontId="10" fillId="2" borderId="0"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left" vertical="center" wrapText="1"/>
      <protection hidden="1"/>
    </xf>
    <xf numFmtId="0" fontId="6" fillId="2" borderId="10" xfId="0" applyFont="1" applyFill="1" applyBorder="1" applyAlignment="1" applyProtection="1">
      <alignment horizontal="left" vertical="center" wrapText="1"/>
      <protection hidden="1"/>
    </xf>
    <xf numFmtId="0" fontId="2" fillId="2" borderId="6" xfId="0" applyFont="1" applyFill="1" applyBorder="1" applyAlignment="1" applyProtection="1">
      <alignment horizontal="center" vertical="center" wrapText="1"/>
      <protection hidden="1"/>
    </xf>
    <xf numFmtId="0" fontId="2" fillId="2" borderId="4" xfId="0" applyFont="1" applyFill="1" applyBorder="1" applyAlignment="1" applyProtection="1">
      <alignment horizontal="center" vertical="center" wrapText="1"/>
      <protection hidden="1"/>
    </xf>
    <xf numFmtId="0" fontId="2" fillId="2" borderId="5" xfId="0" applyFont="1" applyFill="1" applyBorder="1" applyAlignment="1" applyProtection="1">
      <alignment horizontal="center" vertical="center" wrapText="1"/>
      <protection hidden="1"/>
    </xf>
    <xf numFmtId="0" fontId="9" fillId="2" borderId="7"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cellXfs>
  <cellStyles count="7">
    <cellStyle name="Euro" xfId="1"/>
    <cellStyle name="Migliaia" xfId="2" builtinId="3"/>
    <cellStyle name="Normale" xfId="0" builtinId="0"/>
    <cellStyle name="Normale 2" xfId="3"/>
    <cellStyle name="Percentuale 2" xfId="5"/>
    <cellStyle name="Valuta" xfId="6" builtinId="4"/>
    <cellStyle name="Valuta 2" xfId="4"/>
  </cellStyles>
  <dxfs count="1">
    <dxf>
      <font>
        <b/>
        <i val="0"/>
        <condense val="0"/>
        <extend val="0"/>
        <color indexed="10"/>
      </font>
    </dxf>
  </dxfs>
  <tableStyles count="0" defaultTableStyle="TableStyleMedium2" defaultPivotStyle="PivotStyleLight16"/>
  <colors>
    <mruColors>
      <color rgb="FFCCFFFF"/>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209550</xdr:colOff>
          <xdr:row>0</xdr:row>
          <xdr:rowOff>127000</xdr:rowOff>
        </xdr:from>
        <xdr:to>
          <xdr:col>0</xdr:col>
          <xdr:colOff>895350</xdr:colOff>
          <xdr:row>5</xdr:row>
          <xdr:rowOff>0</xdr:rowOff>
        </xdr:to>
        <xdr:sp macro="" textlink="">
          <xdr:nvSpPr>
            <xdr:cNvPr id="3073" name="Picture 63" hidden="1">
              <a:extLst>
                <a:ext uri="{63B3BB69-23CF-44E3-9099-C40C66FF867C}">
                  <a14:compatExt spid="_x0000_s3073"/>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0</xdr:col>
      <xdr:colOff>962025</xdr:colOff>
      <xdr:row>0</xdr:row>
      <xdr:rowOff>809625</xdr:rowOff>
    </xdr:to>
    <xdr:pic>
      <xdr:nvPicPr>
        <xdr:cNvPr id="1318" name="Picture 202"/>
        <xdr:cNvPicPr>
          <a:picLocks noChangeAspect="1" noChangeArrowheads="1"/>
        </xdr:cNvPicPr>
      </xdr:nvPicPr>
      <xdr:blipFill>
        <a:blip xmlns:r="http://schemas.openxmlformats.org/officeDocument/2006/relationships" r:embed="rId1" cstate="print"/>
        <a:srcRect/>
        <a:stretch>
          <a:fillRect/>
        </a:stretch>
      </xdr:blipFill>
      <xdr:spPr bwMode="auto">
        <a:xfrm>
          <a:off x="95250" y="38100"/>
          <a:ext cx="866775" cy="771525"/>
        </a:xfrm>
        <a:prstGeom prst="rect">
          <a:avLst/>
        </a:prstGeom>
        <a:noFill/>
        <a:ln w="9525">
          <a:noFill/>
          <a:round/>
          <a:headEnd/>
          <a:tailEnd/>
        </a:ln>
        <a:effec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7:A31"/>
  <sheetViews>
    <sheetView zoomScale="130" zoomScaleNormal="130" workbookViewId="0">
      <selection activeCell="A8" sqref="A8"/>
    </sheetView>
  </sheetViews>
  <sheetFormatPr defaultRowHeight="12.5" x14ac:dyDescent="0.25"/>
  <cols>
    <col min="1" max="1" width="77.1796875" style="26" customWidth="1"/>
    <col min="2" max="256" width="9.1796875" style="26"/>
    <col min="257" max="257" width="77.1796875" style="26" customWidth="1"/>
    <col min="258" max="512" width="9.1796875" style="26"/>
    <col min="513" max="513" width="77.1796875" style="26" customWidth="1"/>
    <col min="514" max="768" width="9.1796875" style="26"/>
    <col min="769" max="769" width="77.1796875" style="26" customWidth="1"/>
    <col min="770" max="1024" width="9.1796875" style="26"/>
    <col min="1025" max="1025" width="77.1796875" style="26" customWidth="1"/>
    <col min="1026" max="1280" width="9.1796875" style="26"/>
    <col min="1281" max="1281" width="77.1796875" style="26" customWidth="1"/>
    <col min="1282" max="1536" width="9.1796875" style="26"/>
    <col min="1537" max="1537" width="77.1796875" style="26" customWidth="1"/>
    <col min="1538" max="1792" width="9.1796875" style="26"/>
    <col min="1793" max="1793" width="77.1796875" style="26" customWidth="1"/>
    <col min="1794" max="2048" width="9.1796875" style="26"/>
    <col min="2049" max="2049" width="77.1796875" style="26" customWidth="1"/>
    <col min="2050" max="2304" width="9.1796875" style="26"/>
    <col min="2305" max="2305" width="77.1796875" style="26" customWidth="1"/>
    <col min="2306" max="2560" width="9.1796875" style="26"/>
    <col min="2561" max="2561" width="77.1796875" style="26" customWidth="1"/>
    <col min="2562" max="2816" width="9.1796875" style="26"/>
    <col min="2817" max="2817" width="77.1796875" style="26" customWidth="1"/>
    <col min="2818" max="3072" width="9.1796875" style="26"/>
    <col min="3073" max="3073" width="77.1796875" style="26" customWidth="1"/>
    <col min="3074" max="3328" width="9.1796875" style="26"/>
    <col min="3329" max="3329" width="77.1796875" style="26" customWidth="1"/>
    <col min="3330" max="3584" width="9.1796875" style="26"/>
    <col min="3585" max="3585" width="77.1796875" style="26" customWidth="1"/>
    <col min="3586" max="3840" width="9.1796875" style="26"/>
    <col min="3841" max="3841" width="77.1796875" style="26" customWidth="1"/>
    <col min="3842" max="4096" width="9.1796875" style="26"/>
    <col min="4097" max="4097" width="77.1796875" style="26" customWidth="1"/>
    <col min="4098" max="4352" width="9.1796875" style="26"/>
    <col min="4353" max="4353" width="77.1796875" style="26" customWidth="1"/>
    <col min="4354" max="4608" width="9.1796875" style="26"/>
    <col min="4609" max="4609" width="77.1796875" style="26" customWidth="1"/>
    <col min="4610" max="4864" width="9.1796875" style="26"/>
    <col min="4865" max="4865" width="77.1796875" style="26" customWidth="1"/>
    <col min="4866" max="5120" width="9.1796875" style="26"/>
    <col min="5121" max="5121" width="77.1796875" style="26" customWidth="1"/>
    <col min="5122" max="5376" width="9.1796875" style="26"/>
    <col min="5377" max="5377" width="77.1796875" style="26" customWidth="1"/>
    <col min="5378" max="5632" width="9.1796875" style="26"/>
    <col min="5633" max="5633" width="77.1796875" style="26" customWidth="1"/>
    <col min="5634" max="5888" width="9.1796875" style="26"/>
    <col min="5889" max="5889" width="77.1796875" style="26" customWidth="1"/>
    <col min="5890" max="6144" width="9.1796875" style="26"/>
    <col min="6145" max="6145" width="77.1796875" style="26" customWidth="1"/>
    <col min="6146" max="6400" width="9.1796875" style="26"/>
    <col min="6401" max="6401" width="77.1796875" style="26" customWidth="1"/>
    <col min="6402" max="6656" width="9.1796875" style="26"/>
    <col min="6657" max="6657" width="77.1796875" style="26" customWidth="1"/>
    <col min="6658" max="6912" width="9.1796875" style="26"/>
    <col min="6913" max="6913" width="77.1796875" style="26" customWidth="1"/>
    <col min="6914" max="7168" width="9.1796875" style="26"/>
    <col min="7169" max="7169" width="77.1796875" style="26" customWidth="1"/>
    <col min="7170" max="7424" width="9.1796875" style="26"/>
    <col min="7425" max="7425" width="77.1796875" style="26" customWidth="1"/>
    <col min="7426" max="7680" width="9.1796875" style="26"/>
    <col min="7681" max="7681" width="77.1796875" style="26" customWidth="1"/>
    <col min="7682" max="7936" width="9.1796875" style="26"/>
    <col min="7937" max="7937" width="77.1796875" style="26" customWidth="1"/>
    <col min="7938" max="8192" width="9.1796875" style="26"/>
    <col min="8193" max="8193" width="77.1796875" style="26" customWidth="1"/>
    <col min="8194" max="8448" width="9.1796875" style="26"/>
    <col min="8449" max="8449" width="77.1796875" style="26" customWidth="1"/>
    <col min="8450" max="8704" width="9.1796875" style="26"/>
    <col min="8705" max="8705" width="77.1796875" style="26" customWidth="1"/>
    <col min="8706" max="8960" width="9.1796875" style="26"/>
    <col min="8961" max="8961" width="77.1796875" style="26" customWidth="1"/>
    <col min="8962" max="9216" width="9.1796875" style="26"/>
    <col min="9217" max="9217" width="77.1796875" style="26" customWidth="1"/>
    <col min="9218" max="9472" width="9.1796875" style="26"/>
    <col min="9473" max="9473" width="77.1796875" style="26" customWidth="1"/>
    <col min="9474" max="9728" width="9.1796875" style="26"/>
    <col min="9729" max="9729" width="77.1796875" style="26" customWidth="1"/>
    <col min="9730" max="9984" width="9.1796875" style="26"/>
    <col min="9985" max="9985" width="77.1796875" style="26" customWidth="1"/>
    <col min="9986" max="10240" width="9.1796875" style="26"/>
    <col min="10241" max="10241" width="77.1796875" style="26" customWidth="1"/>
    <col min="10242" max="10496" width="9.1796875" style="26"/>
    <col min="10497" max="10497" width="77.1796875" style="26" customWidth="1"/>
    <col min="10498" max="10752" width="9.1796875" style="26"/>
    <col min="10753" max="10753" width="77.1796875" style="26" customWidth="1"/>
    <col min="10754" max="11008" width="9.1796875" style="26"/>
    <col min="11009" max="11009" width="77.1796875" style="26" customWidth="1"/>
    <col min="11010" max="11264" width="9.1796875" style="26"/>
    <col min="11265" max="11265" width="77.1796875" style="26" customWidth="1"/>
    <col min="11266" max="11520" width="9.1796875" style="26"/>
    <col min="11521" max="11521" width="77.1796875" style="26" customWidth="1"/>
    <col min="11522" max="11776" width="9.1796875" style="26"/>
    <col min="11777" max="11777" width="77.1796875" style="26" customWidth="1"/>
    <col min="11778" max="12032" width="9.1796875" style="26"/>
    <col min="12033" max="12033" width="77.1796875" style="26" customWidth="1"/>
    <col min="12034" max="12288" width="9.1796875" style="26"/>
    <col min="12289" max="12289" width="77.1796875" style="26" customWidth="1"/>
    <col min="12290" max="12544" width="9.1796875" style="26"/>
    <col min="12545" max="12545" width="77.1796875" style="26" customWidth="1"/>
    <col min="12546" max="12800" width="9.1796875" style="26"/>
    <col min="12801" max="12801" width="77.1796875" style="26" customWidth="1"/>
    <col min="12802" max="13056" width="9.1796875" style="26"/>
    <col min="13057" max="13057" width="77.1796875" style="26" customWidth="1"/>
    <col min="13058" max="13312" width="9.1796875" style="26"/>
    <col min="13313" max="13313" width="77.1796875" style="26" customWidth="1"/>
    <col min="13314" max="13568" width="9.1796875" style="26"/>
    <col min="13569" max="13569" width="77.1796875" style="26" customWidth="1"/>
    <col min="13570" max="13824" width="9.1796875" style="26"/>
    <col min="13825" max="13825" width="77.1796875" style="26" customWidth="1"/>
    <col min="13826" max="14080" width="9.1796875" style="26"/>
    <col min="14081" max="14081" width="77.1796875" style="26" customWidth="1"/>
    <col min="14082" max="14336" width="9.1796875" style="26"/>
    <col min="14337" max="14337" width="77.1796875" style="26" customWidth="1"/>
    <col min="14338" max="14592" width="9.1796875" style="26"/>
    <col min="14593" max="14593" width="77.1796875" style="26" customWidth="1"/>
    <col min="14594" max="14848" width="9.1796875" style="26"/>
    <col min="14849" max="14849" width="77.1796875" style="26" customWidth="1"/>
    <col min="14850" max="15104" width="9.1796875" style="26"/>
    <col min="15105" max="15105" width="77.1796875" style="26" customWidth="1"/>
    <col min="15106" max="15360" width="9.1796875" style="26"/>
    <col min="15361" max="15361" width="77.1796875" style="26" customWidth="1"/>
    <col min="15362" max="15616" width="9.1796875" style="26"/>
    <col min="15617" max="15617" width="77.1796875" style="26" customWidth="1"/>
    <col min="15618" max="15872" width="9.1796875" style="26"/>
    <col min="15873" max="15873" width="77.1796875" style="26" customWidth="1"/>
    <col min="15874" max="16128" width="9.1796875" style="26"/>
    <col min="16129" max="16129" width="77.1796875" style="26" customWidth="1"/>
    <col min="16130" max="16384" width="9.1796875" style="26"/>
  </cols>
  <sheetData>
    <row r="7" spans="1:1" ht="26" x14ac:dyDescent="0.3">
      <c r="A7" s="28" t="s">
        <v>4</v>
      </c>
    </row>
    <row r="8" spans="1:1" ht="39" x14ac:dyDescent="0.3">
      <c r="A8" s="28" t="s">
        <v>41</v>
      </c>
    </row>
    <row r="9" spans="1:1" ht="13" x14ac:dyDescent="0.3">
      <c r="A9" s="28" t="s">
        <v>5</v>
      </c>
    </row>
    <row r="10" spans="1:1" ht="13" x14ac:dyDescent="0.3">
      <c r="A10" s="28" t="s">
        <v>6</v>
      </c>
    </row>
    <row r="11" spans="1:1" ht="39" x14ac:dyDescent="0.3">
      <c r="A11" s="28" t="s">
        <v>18</v>
      </c>
    </row>
    <row r="12" spans="1:1" ht="26" x14ac:dyDescent="0.3">
      <c r="A12" s="28" t="s">
        <v>7</v>
      </c>
    </row>
    <row r="13" spans="1:1" ht="26" x14ac:dyDescent="0.3">
      <c r="A13" s="28" t="s">
        <v>8</v>
      </c>
    </row>
    <row r="14" spans="1:1" ht="39" x14ac:dyDescent="0.3">
      <c r="A14" s="28" t="s">
        <v>9</v>
      </c>
    </row>
    <row r="15" spans="1:1" ht="13" x14ac:dyDescent="0.3">
      <c r="A15" s="28"/>
    </row>
    <row r="16" spans="1:1" ht="13" x14ac:dyDescent="0.3">
      <c r="A16" s="28" t="s">
        <v>15</v>
      </c>
    </row>
    <row r="17" spans="1:1" ht="13" x14ac:dyDescent="0.3">
      <c r="A17" s="28" t="s">
        <v>5</v>
      </c>
    </row>
    <row r="18" spans="1:1" ht="13" x14ac:dyDescent="0.3">
      <c r="A18" s="29" t="s">
        <v>20</v>
      </c>
    </row>
    <row r="19" spans="1:1" ht="39" x14ac:dyDescent="0.3">
      <c r="A19" s="28" t="s">
        <v>21</v>
      </c>
    </row>
    <row r="20" spans="1:1" ht="13" x14ac:dyDescent="0.3">
      <c r="A20" s="30" t="s">
        <v>24</v>
      </c>
    </row>
    <row r="21" spans="1:1" ht="13" x14ac:dyDescent="0.3">
      <c r="A21" s="29" t="s">
        <v>31</v>
      </c>
    </row>
    <row r="22" spans="1:1" ht="26" x14ac:dyDescent="0.3">
      <c r="A22" s="28" t="s">
        <v>25</v>
      </c>
    </row>
    <row r="23" spans="1:1" ht="13" x14ac:dyDescent="0.3">
      <c r="A23" s="28" t="s">
        <v>5</v>
      </c>
    </row>
    <row r="24" spans="1:1" ht="13" x14ac:dyDescent="0.3">
      <c r="A24" s="28" t="s">
        <v>13</v>
      </c>
    </row>
    <row r="25" spans="1:1" ht="13" x14ac:dyDescent="0.3">
      <c r="A25" s="28" t="s">
        <v>26</v>
      </c>
    </row>
    <row r="26" spans="1:1" ht="51.75" customHeight="1" x14ac:dyDescent="0.3">
      <c r="A26" s="31" t="s">
        <v>40</v>
      </c>
    </row>
    <row r="27" spans="1:1" ht="26" x14ac:dyDescent="0.3">
      <c r="A27" s="31" t="s">
        <v>19</v>
      </c>
    </row>
    <row r="28" spans="1:1" ht="13" x14ac:dyDescent="0.3">
      <c r="A28" s="28"/>
    </row>
    <row r="29" spans="1:1" ht="13" x14ac:dyDescent="0.3">
      <c r="A29" s="29" t="s">
        <v>10</v>
      </c>
    </row>
    <row r="30" spans="1:1" ht="13" x14ac:dyDescent="0.3">
      <c r="A30" s="32" t="s">
        <v>14</v>
      </c>
    </row>
    <row r="31" spans="1:1" ht="13" x14ac:dyDescent="0.3">
      <c r="A31" s="33"/>
    </row>
  </sheetData>
  <sheetProtection algorithmName="SHA-512" hashValue="goyGPb840DqPH9Yz4OBmCXXz+PL1uY2ySMOHFqvrU7Ki6nuew8I6p+uTOHl3b0IkCj8k04PL3962962fZ0qKbw==" saltValue="DReNJicyMRTcJQxZ1Exdkw==" spinCount="10000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209550</xdr:colOff>
                <xdr:row>0</xdr:row>
                <xdr:rowOff>127000</xdr:rowOff>
              </from>
              <to>
                <xdr:col>0</xdr:col>
                <xdr:colOff>895350</xdr:colOff>
                <xdr:row>5</xdr:row>
                <xdr:rowOff>0</xdr:rowOff>
              </to>
            </anchor>
          </objectPr>
        </oleObject>
      </mc:Choice>
      <mc:Fallback>
        <oleObject progId="PBrush" shapeId="30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N19"/>
  <sheetViews>
    <sheetView tabSelected="1" zoomScale="90" zoomScaleNormal="90" zoomScaleSheetLayoutView="90" workbookViewId="0">
      <selection activeCell="C4" sqref="C4:C7"/>
    </sheetView>
  </sheetViews>
  <sheetFormatPr defaultColWidth="9.1796875" defaultRowHeight="14" x14ac:dyDescent="0.25"/>
  <cols>
    <col min="1" max="1" width="30.453125" style="1" customWidth="1"/>
    <col min="2" max="2" width="48.7265625" style="1" bestFit="1" customWidth="1"/>
    <col min="3" max="3" width="20" style="1" customWidth="1"/>
    <col min="4" max="4" width="20.453125" style="1" customWidth="1"/>
    <col min="5" max="5" width="24.54296875" style="1" customWidth="1"/>
    <col min="6" max="6" width="16.7265625" style="1" customWidth="1"/>
    <col min="7" max="7" width="16.453125" style="1" customWidth="1"/>
    <col min="8" max="8" width="16.1796875" style="2" bestFit="1" customWidth="1"/>
    <col min="9" max="9" width="0" style="2" hidden="1" customWidth="1"/>
    <col min="10" max="10" width="0.453125" style="2" hidden="1" customWidth="1"/>
    <col min="11" max="11" width="11.81640625" style="2" customWidth="1"/>
    <col min="12" max="13" width="13.7265625" style="2" customWidth="1"/>
    <col min="14" max="14" width="17.26953125" style="2" customWidth="1"/>
    <col min="15" max="16384" width="9.1796875" style="2"/>
  </cols>
  <sheetData>
    <row r="1" spans="1:14" ht="78.75" customHeight="1" x14ac:dyDescent="0.25">
      <c r="B1" s="52" t="s">
        <v>45</v>
      </c>
      <c r="C1" s="52"/>
      <c r="D1" s="52"/>
      <c r="E1" s="52"/>
      <c r="F1" s="14"/>
      <c r="G1" s="14"/>
    </row>
    <row r="2" spans="1:14" s="5" customFormat="1" ht="24" customHeight="1" x14ac:dyDescent="0.25">
      <c r="A2" s="3" t="s">
        <v>22</v>
      </c>
      <c r="B2" s="4"/>
      <c r="C2" s="4"/>
      <c r="D2" s="4"/>
      <c r="E2" s="4"/>
      <c r="F2" s="4"/>
      <c r="G2" s="4"/>
    </row>
    <row r="3" spans="1:14" ht="53.25" customHeight="1" x14ac:dyDescent="0.25">
      <c r="A3" s="53" t="s">
        <v>23</v>
      </c>
      <c r="B3" s="54"/>
      <c r="C3" s="6" t="s">
        <v>3</v>
      </c>
      <c r="D3" s="21" t="s">
        <v>0</v>
      </c>
      <c r="E3" s="23" t="s">
        <v>2</v>
      </c>
      <c r="F3" s="18"/>
      <c r="G3" s="19"/>
      <c r="H3" s="19"/>
    </row>
    <row r="4" spans="1:14" ht="30" customHeight="1" x14ac:dyDescent="0.25">
      <c r="A4" s="55" t="s">
        <v>42</v>
      </c>
      <c r="B4" s="45" t="s">
        <v>34</v>
      </c>
      <c r="C4" s="46"/>
      <c r="D4" s="22">
        <v>770</v>
      </c>
      <c r="E4" s="13" t="str">
        <f t="shared" ref="E4:E7" si="0">IF(C4&gt;D4, ("Il valore offerto supera l'importo a base d'asta"), (""))</f>
        <v/>
      </c>
      <c r="F4" s="20"/>
      <c r="G4" s="27"/>
      <c r="H4" s="20"/>
      <c r="L4" s="16"/>
      <c r="M4" s="16"/>
      <c r="N4" s="16"/>
    </row>
    <row r="5" spans="1:14" ht="28.5" customHeight="1" x14ac:dyDescent="0.25">
      <c r="A5" s="56"/>
      <c r="B5" s="45" t="s">
        <v>35</v>
      </c>
      <c r="C5" s="46"/>
      <c r="D5" s="22">
        <v>790</v>
      </c>
      <c r="E5" s="13" t="str">
        <f t="shared" si="0"/>
        <v/>
      </c>
      <c r="F5" s="20"/>
      <c r="G5" s="27"/>
      <c r="H5" s="20"/>
      <c r="L5" s="16"/>
      <c r="M5" s="16"/>
      <c r="N5" s="16"/>
    </row>
    <row r="6" spans="1:14" ht="28.5" customHeight="1" x14ac:dyDescent="0.25">
      <c r="A6" s="56"/>
      <c r="B6" s="45" t="s">
        <v>36</v>
      </c>
      <c r="C6" s="46"/>
      <c r="D6" s="22">
        <v>790</v>
      </c>
      <c r="E6" s="13" t="str">
        <f t="shared" si="0"/>
        <v/>
      </c>
      <c r="F6" s="20"/>
      <c r="G6" s="27"/>
      <c r="H6" s="20"/>
      <c r="L6" s="16"/>
      <c r="M6" s="16"/>
      <c r="N6" s="16"/>
    </row>
    <row r="7" spans="1:14" ht="28.5" customHeight="1" x14ac:dyDescent="0.25">
      <c r="A7" s="57"/>
      <c r="B7" s="45" t="s">
        <v>28</v>
      </c>
      <c r="C7" s="46"/>
      <c r="D7" s="22">
        <v>730</v>
      </c>
      <c r="E7" s="13" t="str">
        <f t="shared" si="0"/>
        <v/>
      </c>
      <c r="F7" s="20"/>
      <c r="G7" s="27"/>
      <c r="H7" s="20"/>
      <c r="L7" s="16"/>
      <c r="M7" s="16"/>
      <c r="N7" s="16"/>
    </row>
    <row r="8" spans="1:14" ht="17.25" customHeight="1" x14ac:dyDescent="0.25">
      <c r="A8" s="10"/>
      <c r="B8" s="10"/>
      <c r="C8" s="10"/>
      <c r="D8" s="11"/>
      <c r="E8" s="12"/>
      <c r="F8" s="17"/>
      <c r="G8" s="15"/>
      <c r="H8" s="16"/>
      <c r="L8" s="16"/>
      <c r="M8" s="16"/>
      <c r="N8" s="16"/>
    </row>
    <row r="9" spans="1:14" ht="17.25" customHeight="1" x14ac:dyDescent="0.25">
      <c r="A9" s="10"/>
      <c r="B9" s="8"/>
      <c r="C9" s="8"/>
    </row>
    <row r="10" spans="1:14" s="5" customFormat="1" ht="24" customHeight="1" x14ac:dyDescent="0.25">
      <c r="A10" s="3" t="s">
        <v>32</v>
      </c>
      <c r="B10" s="7"/>
      <c r="C10" s="7"/>
      <c r="D10" s="7"/>
      <c r="E10" s="7"/>
      <c r="F10" s="7"/>
    </row>
    <row r="11" spans="1:14" ht="41.25" customHeight="1" x14ac:dyDescent="0.25">
      <c r="A11" s="58" t="s">
        <v>43</v>
      </c>
      <c r="B11" s="59"/>
      <c r="C11" s="9" t="s">
        <v>11</v>
      </c>
      <c r="D11" s="9" t="s">
        <v>12</v>
      </c>
      <c r="E11" s="9" t="s">
        <v>1</v>
      </c>
      <c r="F11" s="9" t="s">
        <v>16</v>
      </c>
      <c r="G11" s="9" t="s">
        <v>17</v>
      </c>
      <c r="J11" s="1"/>
    </row>
    <row r="12" spans="1:14" s="1" customFormat="1" ht="38.25" customHeight="1" x14ac:dyDescent="0.25">
      <c r="A12" s="51" t="s">
        <v>37</v>
      </c>
      <c r="B12" s="51"/>
      <c r="C12" s="25">
        <f>C15</f>
        <v>0</v>
      </c>
      <c r="D12" s="38">
        <f>'Prezzi offerti'!D4</f>
        <v>770</v>
      </c>
      <c r="E12" s="24">
        <v>0.4</v>
      </c>
      <c r="F12" s="47">
        <f>TRUNC((D12-C12)/D12,4)</f>
        <v>1</v>
      </c>
      <c r="G12" s="48">
        <f>TRUNC((E12*F12),4)</f>
        <v>0.4</v>
      </c>
    </row>
    <row r="13" spans="1:14" s="1" customFormat="1" ht="38.25" customHeight="1" x14ac:dyDescent="0.25">
      <c r="A13" s="51" t="s">
        <v>38</v>
      </c>
      <c r="B13" s="51"/>
      <c r="C13" s="25">
        <f>TRUNC('Prezzi offerti'!C5,2)</f>
        <v>0</v>
      </c>
      <c r="D13" s="38">
        <f>'Prezzi offerti'!D5</f>
        <v>790</v>
      </c>
      <c r="E13" s="24">
        <v>0.25</v>
      </c>
      <c r="F13" s="47">
        <f t="shared" ref="F13:F15" si="1">TRUNC((D13-C13)/D13,4)</f>
        <v>1</v>
      </c>
      <c r="G13" s="48">
        <f t="shared" ref="G13:G15" si="2">TRUNC((E13*F13),4)</f>
        <v>0.25</v>
      </c>
    </row>
    <row r="14" spans="1:14" ht="39" customHeight="1" x14ac:dyDescent="0.25">
      <c r="A14" s="51" t="s">
        <v>39</v>
      </c>
      <c r="B14" s="51"/>
      <c r="C14" s="25">
        <f>TRUNC('Prezzi offerti'!C6,2)</f>
        <v>0</v>
      </c>
      <c r="D14" s="38">
        <f>'Prezzi offerti'!D6</f>
        <v>790</v>
      </c>
      <c r="E14" s="24">
        <v>0.23</v>
      </c>
      <c r="F14" s="47">
        <f t="shared" si="1"/>
        <v>1</v>
      </c>
      <c r="G14" s="48">
        <f t="shared" si="2"/>
        <v>0.23</v>
      </c>
    </row>
    <row r="15" spans="1:14" ht="42" customHeight="1" x14ac:dyDescent="0.25">
      <c r="A15" s="51" t="s">
        <v>29</v>
      </c>
      <c r="B15" s="51"/>
      <c r="C15" s="25">
        <f>TRUNC('Prezzi offerti'!C7,2)</f>
        <v>0</v>
      </c>
      <c r="D15" s="38">
        <f>'Prezzi offerti'!D7</f>
        <v>730</v>
      </c>
      <c r="E15" s="24">
        <v>0.12</v>
      </c>
      <c r="F15" s="47">
        <f t="shared" si="1"/>
        <v>1</v>
      </c>
      <c r="G15" s="48">
        <f t="shared" si="2"/>
        <v>0.12</v>
      </c>
    </row>
    <row r="16" spans="1:14" ht="15.75" customHeight="1" x14ac:dyDescent="0.25">
      <c r="A16" s="34"/>
      <c r="B16" s="34"/>
      <c r="C16" s="36"/>
      <c r="D16" s="44"/>
      <c r="E16" s="35"/>
      <c r="F16" s="37"/>
      <c r="G16" s="37"/>
    </row>
    <row r="18" spans="1:7" s="5" customFormat="1" ht="24" customHeight="1" x14ac:dyDescent="0.25">
      <c r="A18" s="41" t="s">
        <v>27</v>
      </c>
      <c r="B18" s="42"/>
      <c r="C18" s="42"/>
      <c r="D18" s="42"/>
      <c r="E18" s="42"/>
      <c r="F18" s="42"/>
      <c r="G18" s="43"/>
    </row>
    <row r="19" spans="1:7" s="1" customFormat="1" ht="90.75" customHeight="1" x14ac:dyDescent="0.25">
      <c r="A19" s="39" t="s">
        <v>44</v>
      </c>
      <c r="B19" s="50">
        <v>22000000</v>
      </c>
      <c r="C19" s="36"/>
      <c r="D19" s="39" t="s">
        <v>30</v>
      </c>
      <c r="E19" s="40">
        <f>SUM(E12:E15)</f>
        <v>1</v>
      </c>
      <c r="F19" s="39" t="s">
        <v>33</v>
      </c>
      <c r="G19" s="49">
        <f>SUM(G12:G15)</f>
        <v>1</v>
      </c>
    </row>
  </sheetData>
  <sheetProtection algorithmName="SHA-512" hashValue="0PZgId/fjzz70iahhsykm3UahQoo9OzKx2CN9uFOv8AWJeVAauFdMzWvv3yoAN1erpogaFCixkI/rV2KYmrh2Q==" saltValue="RTtmdHtRXql27GXsAqt1QA==" spinCount="100000" sheet="1" selectLockedCells="1"/>
  <mergeCells count="8">
    <mergeCell ref="A13:B13"/>
    <mergeCell ref="A14:B14"/>
    <mergeCell ref="A15:B15"/>
    <mergeCell ref="B1:E1"/>
    <mergeCell ref="A3:B3"/>
    <mergeCell ref="A4:A7"/>
    <mergeCell ref="A12:B12"/>
    <mergeCell ref="A11:B11"/>
  </mergeCells>
  <conditionalFormatting sqref="D9">
    <cfRule type="cellIs" dxfId="0" priority="7" stopIfTrue="1" operator="lessThan">
      <formula>0</formula>
    </cfRule>
  </conditionalFormatting>
  <dataValidations count="1">
    <dataValidation type="custom" allowBlank="1" showInputMessage="1" showErrorMessage="1" error="Inserire un valore numerico positivo con 2 cifre decimali" sqref="C4:C7">
      <formula1>AND(ROUNDDOWN(C4,2)=C4,C4&gt;0)</formula1>
    </dataValidation>
  </dataValidations>
  <printOptions horizontalCentered="1"/>
  <pageMargins left="0.11811023622047245" right="0.11811023622047245" top="0.31496062992125984" bottom="0.31496062992125984" header="0.51181102362204722" footer="0.51181102362204722"/>
  <pageSetup paperSize="8" scale="49"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Modalità di utilizzo</vt:lpstr>
      <vt:lpstr>Prezzi offerti</vt:lpstr>
      <vt:lpstr>'Prezzi offerti'!Area_stampa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Nasella Francesco</dc:creator>
  <cp:lastModifiedBy>Graziano Boni</cp:lastModifiedBy>
  <cp:lastPrinted>2017-07-10T14:16:16Z</cp:lastPrinted>
  <dcterms:created xsi:type="dcterms:W3CDTF">2012-03-29T13:02:21Z</dcterms:created>
  <dcterms:modified xsi:type="dcterms:W3CDTF">2020-03-06T17:33:53Z</dcterms:modified>
</cp:coreProperties>
</file>