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C:\Users\graziano.boni\Documents\Public Cloud\Pubblicazione\Errata Corrige\Economics\"/>
    </mc:Choice>
  </mc:AlternateContent>
  <bookViews>
    <workbookView xWindow="0" yWindow="0" windowWidth="20490" windowHeight="7160" tabRatio="579" activeTab="1"/>
  </bookViews>
  <sheets>
    <sheet name="Modalità di utilizzo" sheetId="3" r:id="rId1"/>
    <sheet name="Prezzi offerti" sheetId="1" r:id="rId2"/>
  </sheets>
  <definedNames>
    <definedName name="_xlnm.Print_Area" localSheetId="1">'Prezzi offerti'!$A$1:$H$13</definedName>
  </definedNames>
  <calcPr calcId="162913"/>
</workbook>
</file>

<file path=xl/calcChain.xml><?xml version="1.0" encoding="utf-8"?>
<calcChain xmlns="http://schemas.openxmlformats.org/spreadsheetml/2006/main">
  <c r="C14" i="1" l="1"/>
  <c r="F14" i="1" s="1"/>
  <c r="G14" i="1" s="1"/>
  <c r="C15" i="1"/>
  <c r="F15" i="1" s="1"/>
  <c r="G15" i="1" s="1"/>
  <c r="C16" i="1"/>
  <c r="F16" i="1" s="1"/>
  <c r="G16" i="1" s="1"/>
  <c r="C17" i="1"/>
  <c r="F17" i="1" s="1"/>
  <c r="G17" i="1" s="1"/>
  <c r="C13" i="1"/>
  <c r="F13" i="1" s="1"/>
  <c r="G13" i="1" s="1"/>
  <c r="D14" i="1" l="1"/>
  <c r="D15" i="1"/>
  <c r="D16" i="1"/>
  <c r="D17" i="1"/>
  <c r="E21" i="1" l="1"/>
  <c r="D13" i="1"/>
  <c r="G21" i="1" l="1"/>
  <c r="E8" i="1" l="1"/>
  <c r="E6" i="1"/>
  <c r="E5" i="1"/>
  <c r="E4" i="1"/>
</calcChain>
</file>

<file path=xl/sharedStrings.xml><?xml version="1.0" encoding="utf-8"?>
<sst xmlns="http://schemas.openxmlformats.org/spreadsheetml/2006/main" count="50" uniqueCount="48">
  <si>
    <t>Prezzo unitario base d'asta</t>
  </si>
  <si>
    <t xml:space="preserve">Peso % sul totale del Lotto </t>
  </si>
  <si>
    <t>Errore bloccante</t>
  </si>
  <si>
    <t>Prezzo unitario offerto
 (max 2 decimali)</t>
  </si>
  <si>
    <t>Il presente Modello è fornito con il solo intento di rendere disponibile uno strumento di lavoro utile alla formulazione dell'offerta economica.</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</si>
  <si>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</si>
  <si>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</si>
  <si>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</si>
  <si>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</si>
  <si>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</si>
  <si>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SEZIONE 3: Determinazione del Ribasso pesato del lotto</t>
  </si>
  <si>
    <t>Prezzo unitario offerto del servizio/attività</t>
  </si>
  <si>
    <t>Prezzo unitario servizio/attività
 a base d'asta</t>
  </si>
  <si>
    <t xml:space="preserve">Le celle di colore giallo riportano i seguenti valori calcolati automaticamente: </t>
  </si>
  <si>
    <t xml:space="preserve">Il Ribasso Pesato del Lotto si ottiene sommando i ribassi pesati di ciascun singolo servizio/attività </t>
  </si>
  <si>
    <t xml:space="preserve">La tabella è articolata in 3 sezioni. </t>
  </si>
  <si>
    <t>ribasso percentuale</t>
  </si>
  <si>
    <t>ribasso percentuale pesato</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</si>
  <si>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</si>
  <si>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xml:space="preserve">• il Ribasso Pesato: quale percentuale ottenuta moltiplicando il ribasso percentuale per servizio attività con il peso del servizio attività sul totale del lotto. </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</si>
  <si>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</si>
  <si>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</si>
  <si>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SEZIONE 1: Prezzi Unitari per Voce economica</t>
  </si>
  <si>
    <t>Voci economiche unitarie</t>
  </si>
  <si>
    <t>Giorno Persona del team ottimale (definito nel CT) da impiegarsi nei servizi;</t>
  </si>
  <si>
    <t>Le celle di colore azzurro riportano per ciascun servizio/attività, la tariffa unitaria per servizio/attività a base d'asta ed il peso percentuale del servizio/attività rispetto all'intero lotto.</t>
  </si>
  <si>
    <t xml:space="preserve">• Prezzo unitario offerto del servizio/attività </t>
  </si>
  <si>
    <t>SEZIONE 3: Ribasso pesato sul Lotto</t>
  </si>
  <si>
    <t>Peso % dei servizi sul Lotto</t>
  </si>
  <si>
    <t>SEZIONE 2: Tariffe unitarie ponderate per servizio/attività e relativo ribasso pesato</t>
  </si>
  <si>
    <t>SEZIONE 2: Tariffe unitarie ponderate per servizi previsti e relativo ribasso pesato</t>
  </si>
  <si>
    <t>Ribasso pesato totale dei servizi sul Lotto</t>
  </si>
  <si>
    <t>Servizi di supporto</t>
  </si>
  <si>
    <t>BASE D'ASTA COMPLESSIVA</t>
  </si>
  <si>
    <t>IMPLEMENTAZIONE E MIGRAZIONE</t>
  </si>
  <si>
    <t>SOLUTION DESIGN E ARCHITECTURE</t>
  </si>
  <si>
    <t>SECURITY</t>
  </si>
  <si>
    <t>SERVICE MANAGEMENT</t>
  </si>
  <si>
    <t>SUPPORT E TRAINING</t>
  </si>
  <si>
    <t>SOLUTION DESIGN E ARCHITECTURE - Giorno Persona Team ottimale</t>
  </si>
  <si>
    <t>IMPLEMENTAZIONE E MIGRAZIONE - Giorno Persona Team ottimale</t>
  </si>
  <si>
    <t>SECURITY - Giorno Persona Team ottimale</t>
  </si>
  <si>
    <t>SERVICE MANAGEMENT - Giorno Persona Team ottimale</t>
  </si>
  <si>
    <t>SUPPORT E TRAINING - Giorno Persona Team ottimale</t>
  </si>
  <si>
    <t>Giorno Persona per Tariffa media del team ottimale per servizi professionali tecnici</t>
  </si>
  <si>
    <t>ID 2213 - Accordo Quadro per l'affidamento di servizi di supporto della gara di Public Cloud per le Pubbliche Amministrazioni - Lotto 11 PAL SUD</t>
  </si>
  <si>
    <t xml:space="preserve">Il Modello presente nella scheda "Supporto alla compilazione Offerta Economica" contiene una funzione volta a calcolare il ribasso medio ponderato del lotto quale sommatoria dei ribassi medi ponderati per servizio/attività richiesti nella documentazione di AQ. </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</si>
  <si>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secondo decimale.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</si>
</sst>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s>
  <fonts count="13"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4"/>
      <color indexed="18"/>
      <name val="Arial"/>
      <family val="2"/>
    </font>
    <font>
      <b/>
      <i/>
      <sz val="16"/>
      <color indexed="18"/>
      <name val="Arial"/>
      <family val="2"/>
    </font>
    <font>
      <sz val="10"/>
      <name val="Calibri"/>
      <family val="2"/>
      <scheme val="minor"/>
    </font>
    <font>
      <b/>
      <sz val="10"/>
      <name val="Calibri"/>
      <family val="2"/>
      <scheme val="minor"/>
    </font>
  </fonts>
  <fills count="10">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00"/>
        <bgColor indexed="41"/>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2">
    <border>
      <left/>
      <right/>
      <top/>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right style="thin">
        <color indexed="18"/>
      </right>
      <top style="thin">
        <color indexed="18"/>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right/>
      <top/>
      <bottom style="thin">
        <color indexed="64"/>
      </bottom>
      <diagonal/>
    </border>
  </borders>
  <cellStyleXfs count="7">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59">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1" xfId="0" applyFont="1" applyFill="1" applyBorder="1" applyAlignment="1" applyProtection="1">
      <alignment horizontal="center" vertical="center" wrapText="1"/>
      <protection hidden="1"/>
    </xf>
    <xf numFmtId="0" fontId="6"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3"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167" fontId="2" fillId="3" borderId="1" xfId="0" applyNumberFormat="1" applyFont="1" applyFill="1" applyBorder="1" applyAlignment="1" applyProtection="1">
      <alignment vertical="center"/>
      <protection locked="0" hidden="1"/>
    </xf>
    <xf numFmtId="0" fontId="2" fillId="2" borderId="9" xfId="0" applyFont="1" applyFill="1" applyBorder="1" applyAlignment="1" applyProtection="1">
      <alignment vertical="center"/>
      <protection hidden="1"/>
    </xf>
    <xf numFmtId="0" fontId="10" fillId="2" borderId="0" xfId="0" applyFont="1" applyFill="1" applyBorder="1" applyAlignment="1" applyProtection="1">
      <alignment horizontal="center" vertical="center" wrapText="1"/>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8" fontId="2" fillId="2" borderId="0" xfId="0" applyNumberFormat="1" applyFont="1" applyFill="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0" fontId="6" fillId="2" borderId="2" xfId="0" applyFont="1" applyFill="1" applyBorder="1" applyAlignment="1" applyProtection="1">
      <alignment horizontal="center" vertical="center" wrapText="1"/>
      <protection hidden="1"/>
    </xf>
    <xf numFmtId="167" fontId="2" fillId="2" borderId="2" xfId="0" applyNumberFormat="1" applyFont="1" applyFill="1" applyBorder="1" applyAlignment="1" applyProtection="1">
      <alignment vertical="center"/>
      <protection hidden="1"/>
    </xf>
    <xf numFmtId="10" fontId="6" fillId="4" borderId="9" xfId="0" applyNumberFormat="1" applyFont="1" applyFill="1" applyBorder="1" applyAlignment="1" applyProtection="1">
      <alignment horizontal="center" vertical="center"/>
    </xf>
    <xf numFmtId="166" fontId="6" fillId="8" borderId="9" xfId="0" applyNumberFormat="1" applyFont="1" applyFill="1" applyBorder="1" applyAlignment="1" applyProtection="1">
      <alignment vertical="center"/>
      <protection hidden="1"/>
    </xf>
    <xf numFmtId="0" fontId="0" fillId="7" borderId="0" xfId="0" applyFill="1" applyProtection="1"/>
    <xf numFmtId="165" fontId="8" fillId="2" borderId="0" xfId="2" applyNumberFormat="1" applyFill="1" applyBorder="1" applyAlignment="1" applyProtection="1">
      <alignment vertical="center"/>
      <protection hidden="1"/>
    </xf>
    <xf numFmtId="0" fontId="11" fillId="0" borderId="0" xfId="0" applyFont="1" applyAlignment="1" applyProtection="1">
      <alignment horizontal="justify"/>
      <protection hidden="1"/>
    </xf>
    <xf numFmtId="0" fontId="12" fillId="0" borderId="0" xfId="0" applyFont="1" applyAlignment="1" applyProtection="1">
      <alignment horizontal="justify"/>
      <protection hidden="1"/>
    </xf>
    <xf numFmtId="0" fontId="11" fillId="0" borderId="0" xfId="0" quotePrefix="1" applyFont="1" applyAlignment="1" applyProtection="1">
      <alignment horizontal="justify"/>
      <protection hidden="1"/>
    </xf>
    <xf numFmtId="0" fontId="11" fillId="9" borderId="0" xfId="0" applyFont="1" applyFill="1" applyAlignment="1" applyProtection="1">
      <alignment horizontal="justify"/>
      <protection hidden="1"/>
    </xf>
    <xf numFmtId="0" fontId="11" fillId="0" borderId="0" xfId="0" applyFont="1" applyAlignment="1" applyProtection="1">
      <alignment horizontal="justify"/>
    </xf>
    <xf numFmtId="0" fontId="11" fillId="7" borderId="0" xfId="0" applyFont="1" applyFill="1" applyProtection="1"/>
    <xf numFmtId="0" fontId="7" fillId="2" borderId="0" xfId="0" applyFont="1" applyFill="1" applyBorder="1" applyAlignment="1" applyProtection="1">
      <alignment horizontal="left" vertical="center"/>
      <protection hidden="1"/>
    </xf>
    <xf numFmtId="10" fontId="6" fillId="4" borderId="0" xfId="0" applyNumberFormat="1" applyFont="1" applyFill="1" applyBorder="1" applyAlignment="1" applyProtection="1">
      <alignment horizontal="center" vertical="center"/>
    </xf>
    <xf numFmtId="166" fontId="6" fillId="7" borderId="0" xfId="0" applyNumberFormat="1" applyFont="1" applyFill="1" applyBorder="1" applyAlignment="1" applyProtection="1">
      <alignment vertical="center"/>
      <protection hidden="1"/>
    </xf>
    <xf numFmtId="168" fontId="6" fillId="4" borderId="0" xfId="0" applyNumberFormat="1" applyFont="1" applyFill="1" applyBorder="1" applyAlignment="1" applyProtection="1">
      <alignment horizontal="center" vertical="center"/>
    </xf>
    <xf numFmtId="167" fontId="6" fillId="2" borderId="9" xfId="0" applyNumberFormat="1" applyFont="1" applyFill="1" applyBorder="1" applyAlignment="1" applyProtection="1">
      <alignment vertical="center"/>
      <protection hidden="1"/>
    </xf>
    <xf numFmtId="0" fontId="6" fillId="2" borderId="5" xfId="0" applyFont="1" applyFill="1" applyBorder="1" applyAlignment="1" applyProtection="1">
      <alignment horizontal="center" vertical="center" wrapText="1"/>
      <protection hidden="1"/>
    </xf>
    <xf numFmtId="10" fontId="6" fillId="4" borderId="5" xfId="0" applyNumberFormat="1" applyFont="1" applyFill="1" applyBorder="1" applyAlignment="1" applyProtection="1">
      <alignment horizontal="center" vertical="center"/>
    </xf>
    <xf numFmtId="10" fontId="6" fillId="6" borderId="5" xfId="0" applyNumberFormat="1" applyFont="1" applyFill="1" applyBorder="1" applyAlignment="1" applyProtection="1">
      <alignment horizontal="center" vertical="center"/>
    </xf>
    <xf numFmtId="0" fontId="4" fillId="2" borderId="11" xfId="0" applyFont="1" applyFill="1" applyBorder="1" applyAlignment="1" applyProtection="1">
      <alignment vertical="center"/>
      <protection hidden="1"/>
    </xf>
    <xf numFmtId="0" fontId="6" fillId="2" borderId="11" xfId="0" applyFont="1" applyFill="1" applyBorder="1" applyAlignment="1" applyProtection="1">
      <alignment vertical="center"/>
      <protection hidden="1"/>
    </xf>
    <xf numFmtId="0" fontId="5" fillId="2" borderId="11" xfId="0" applyFont="1" applyFill="1" applyBorder="1" applyAlignment="1" applyProtection="1">
      <alignment vertical="center"/>
      <protection hidden="1"/>
    </xf>
    <xf numFmtId="167" fontId="6" fillId="2" borderId="0" xfId="0" applyNumberFormat="1" applyFont="1" applyFill="1" applyBorder="1" applyAlignment="1" applyProtection="1">
      <alignment vertical="center"/>
      <protection hidden="1"/>
    </xf>
    <xf numFmtId="0" fontId="2" fillId="2" borderId="10" xfId="0" applyFont="1" applyFill="1" applyBorder="1" applyAlignment="1" applyProtection="1">
      <alignment horizontal="center" vertical="center"/>
      <protection hidden="1"/>
    </xf>
    <xf numFmtId="44" fontId="6" fillId="6" borderId="5" xfId="6" applyFont="1" applyFill="1" applyBorder="1" applyAlignment="1" applyProtection="1">
      <alignment horizontal="center" vertical="center"/>
    </xf>
    <xf numFmtId="10" fontId="6" fillId="5" borderId="9" xfId="0" applyNumberFormat="1" applyFont="1" applyFill="1" applyBorder="1" applyAlignment="1" applyProtection="1">
      <alignment horizontal="center" vertical="center"/>
    </xf>
    <xf numFmtId="10" fontId="6" fillId="6" borderId="9" xfId="0" applyNumberFormat="1" applyFont="1" applyFill="1" applyBorder="1" applyAlignment="1" applyProtection="1">
      <alignment horizontal="center" vertical="center"/>
      <protection hidden="1"/>
    </xf>
    <xf numFmtId="0" fontId="7" fillId="2" borderId="9" xfId="0" applyFont="1" applyFill="1" applyBorder="1" applyAlignment="1" applyProtection="1">
      <alignment horizontal="center" vertical="center"/>
      <protection hidden="1"/>
    </xf>
    <xf numFmtId="0" fontId="10" fillId="2" borderId="0"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left" vertical="center" wrapText="1"/>
      <protection hidden="1"/>
    </xf>
    <xf numFmtId="0" fontId="6" fillId="2" borderId="10" xfId="0" applyFont="1" applyFill="1" applyBorder="1" applyAlignment="1" applyProtection="1">
      <alignment horizontal="left" vertical="center" wrapText="1"/>
      <protection hidden="1"/>
    </xf>
    <xf numFmtId="0" fontId="2" fillId="2" borderId="6"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2" fillId="2" borderId="5" xfId="0" applyFont="1" applyFill="1" applyBorder="1" applyAlignment="1" applyProtection="1">
      <alignment horizontal="center" vertical="center" wrapText="1"/>
      <protection hidden="1"/>
    </xf>
    <xf numFmtId="0" fontId="9" fillId="2" borderId="7"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cellXfs>
  <cellStyles count="7">
    <cellStyle name="Euro" xfId="1"/>
    <cellStyle name="Migliaia" xfId="2" builtinId="3"/>
    <cellStyle name="Normale" xfId="0" builtinId="0"/>
    <cellStyle name="Normale 2" xfId="3"/>
    <cellStyle name="Percentuale 2" xfId="5"/>
    <cellStyle name="Valuta" xfId="6"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127000</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7:A31"/>
  <sheetViews>
    <sheetView topLeftCell="A6" zoomScale="130" zoomScaleNormal="130" workbookViewId="0">
      <selection activeCell="A9" sqref="A9"/>
    </sheetView>
  </sheetViews>
  <sheetFormatPr defaultRowHeight="12.5" x14ac:dyDescent="0.25"/>
  <cols>
    <col min="1" max="1" width="77.1796875" style="26" customWidth="1"/>
    <col min="2" max="256" width="9.1796875" style="26"/>
    <col min="257" max="257" width="77.1796875" style="26" customWidth="1"/>
    <col min="258" max="512" width="9.1796875" style="26"/>
    <col min="513" max="513" width="77.1796875" style="26" customWidth="1"/>
    <col min="514" max="768" width="9.1796875" style="26"/>
    <col min="769" max="769" width="77.1796875" style="26" customWidth="1"/>
    <col min="770" max="1024" width="9.1796875" style="26"/>
    <col min="1025" max="1025" width="77.1796875" style="26" customWidth="1"/>
    <col min="1026" max="1280" width="9.1796875" style="26"/>
    <col min="1281" max="1281" width="77.1796875" style="26" customWidth="1"/>
    <col min="1282" max="1536" width="9.1796875" style="26"/>
    <col min="1537" max="1537" width="77.1796875" style="26" customWidth="1"/>
    <col min="1538" max="1792" width="9.1796875" style="26"/>
    <col min="1793" max="1793" width="77.1796875" style="26" customWidth="1"/>
    <col min="1794" max="2048" width="9.1796875" style="26"/>
    <col min="2049" max="2049" width="77.1796875" style="26" customWidth="1"/>
    <col min="2050" max="2304" width="9.1796875" style="26"/>
    <col min="2305" max="2305" width="77.1796875" style="26" customWidth="1"/>
    <col min="2306" max="2560" width="9.1796875" style="26"/>
    <col min="2561" max="2561" width="77.1796875" style="26" customWidth="1"/>
    <col min="2562" max="2816" width="9.1796875" style="26"/>
    <col min="2817" max="2817" width="77.1796875" style="26" customWidth="1"/>
    <col min="2818" max="3072" width="9.1796875" style="26"/>
    <col min="3073" max="3073" width="77.1796875" style="26" customWidth="1"/>
    <col min="3074" max="3328" width="9.1796875" style="26"/>
    <col min="3329" max="3329" width="77.1796875" style="26" customWidth="1"/>
    <col min="3330" max="3584" width="9.1796875" style="26"/>
    <col min="3585" max="3585" width="77.1796875" style="26" customWidth="1"/>
    <col min="3586" max="3840" width="9.1796875" style="26"/>
    <col min="3841" max="3841" width="77.1796875" style="26" customWidth="1"/>
    <col min="3842" max="4096" width="9.1796875" style="26"/>
    <col min="4097" max="4097" width="77.1796875" style="26" customWidth="1"/>
    <col min="4098" max="4352" width="9.1796875" style="26"/>
    <col min="4353" max="4353" width="77.1796875" style="26" customWidth="1"/>
    <col min="4354" max="4608" width="9.1796875" style="26"/>
    <col min="4609" max="4609" width="77.1796875" style="26" customWidth="1"/>
    <col min="4610" max="4864" width="9.1796875" style="26"/>
    <col min="4865" max="4865" width="77.1796875" style="26" customWidth="1"/>
    <col min="4866" max="5120" width="9.1796875" style="26"/>
    <col min="5121" max="5121" width="77.1796875" style="26" customWidth="1"/>
    <col min="5122" max="5376" width="9.1796875" style="26"/>
    <col min="5377" max="5377" width="77.1796875" style="26" customWidth="1"/>
    <col min="5378" max="5632" width="9.1796875" style="26"/>
    <col min="5633" max="5633" width="77.1796875" style="26" customWidth="1"/>
    <col min="5634" max="5888" width="9.1796875" style="26"/>
    <col min="5889" max="5889" width="77.1796875" style="26" customWidth="1"/>
    <col min="5890" max="6144" width="9.1796875" style="26"/>
    <col min="6145" max="6145" width="77.1796875" style="26" customWidth="1"/>
    <col min="6146" max="6400" width="9.1796875" style="26"/>
    <col min="6401" max="6401" width="77.1796875" style="26" customWidth="1"/>
    <col min="6402" max="6656" width="9.1796875" style="26"/>
    <col min="6657" max="6657" width="77.1796875" style="26" customWidth="1"/>
    <col min="6658" max="6912" width="9.1796875" style="26"/>
    <col min="6913" max="6913" width="77.1796875" style="26" customWidth="1"/>
    <col min="6914" max="7168" width="9.1796875" style="26"/>
    <col min="7169" max="7169" width="77.1796875" style="26" customWidth="1"/>
    <col min="7170" max="7424" width="9.1796875" style="26"/>
    <col min="7425" max="7425" width="77.1796875" style="26" customWidth="1"/>
    <col min="7426" max="7680" width="9.1796875" style="26"/>
    <col min="7681" max="7681" width="77.1796875" style="26" customWidth="1"/>
    <col min="7682" max="7936" width="9.1796875" style="26"/>
    <col min="7937" max="7937" width="77.1796875" style="26" customWidth="1"/>
    <col min="7938" max="8192" width="9.1796875" style="26"/>
    <col min="8193" max="8193" width="77.1796875" style="26" customWidth="1"/>
    <col min="8194" max="8448" width="9.1796875" style="26"/>
    <col min="8449" max="8449" width="77.1796875" style="26" customWidth="1"/>
    <col min="8450" max="8704" width="9.1796875" style="26"/>
    <col min="8705" max="8705" width="77.1796875" style="26" customWidth="1"/>
    <col min="8706" max="8960" width="9.1796875" style="26"/>
    <col min="8961" max="8961" width="77.1796875" style="26" customWidth="1"/>
    <col min="8962" max="9216" width="9.1796875" style="26"/>
    <col min="9217" max="9217" width="77.1796875" style="26" customWidth="1"/>
    <col min="9218" max="9472" width="9.1796875" style="26"/>
    <col min="9473" max="9473" width="77.1796875" style="26" customWidth="1"/>
    <col min="9474" max="9728" width="9.1796875" style="26"/>
    <col min="9729" max="9729" width="77.1796875" style="26" customWidth="1"/>
    <col min="9730" max="9984" width="9.1796875" style="26"/>
    <col min="9985" max="9985" width="77.1796875" style="26" customWidth="1"/>
    <col min="9986" max="10240" width="9.1796875" style="26"/>
    <col min="10241" max="10241" width="77.1796875" style="26" customWidth="1"/>
    <col min="10242" max="10496" width="9.1796875" style="26"/>
    <col min="10497" max="10497" width="77.1796875" style="26" customWidth="1"/>
    <col min="10498" max="10752" width="9.1796875" style="26"/>
    <col min="10753" max="10753" width="77.1796875" style="26" customWidth="1"/>
    <col min="10754" max="11008" width="9.1796875" style="26"/>
    <col min="11009" max="11009" width="77.1796875" style="26" customWidth="1"/>
    <col min="11010" max="11264" width="9.1796875" style="26"/>
    <col min="11265" max="11265" width="77.1796875" style="26" customWidth="1"/>
    <col min="11266" max="11520" width="9.1796875" style="26"/>
    <col min="11521" max="11521" width="77.1796875" style="26" customWidth="1"/>
    <col min="11522" max="11776" width="9.1796875" style="26"/>
    <col min="11777" max="11777" width="77.1796875" style="26" customWidth="1"/>
    <col min="11778" max="12032" width="9.1796875" style="26"/>
    <col min="12033" max="12033" width="77.1796875" style="26" customWidth="1"/>
    <col min="12034" max="12288" width="9.1796875" style="26"/>
    <col min="12289" max="12289" width="77.1796875" style="26" customWidth="1"/>
    <col min="12290" max="12544" width="9.1796875" style="26"/>
    <col min="12545" max="12545" width="77.1796875" style="26" customWidth="1"/>
    <col min="12546" max="12800" width="9.1796875" style="26"/>
    <col min="12801" max="12801" width="77.1796875" style="26" customWidth="1"/>
    <col min="12802" max="13056" width="9.1796875" style="26"/>
    <col min="13057" max="13057" width="77.1796875" style="26" customWidth="1"/>
    <col min="13058" max="13312" width="9.1796875" style="26"/>
    <col min="13313" max="13313" width="77.1796875" style="26" customWidth="1"/>
    <col min="13314" max="13568" width="9.1796875" style="26"/>
    <col min="13569" max="13569" width="77.1796875" style="26" customWidth="1"/>
    <col min="13570" max="13824" width="9.1796875" style="26"/>
    <col min="13825" max="13825" width="77.1796875" style="26" customWidth="1"/>
    <col min="13826" max="14080" width="9.1796875" style="26"/>
    <col min="14081" max="14081" width="77.1796875" style="26" customWidth="1"/>
    <col min="14082" max="14336" width="9.1796875" style="26"/>
    <col min="14337" max="14337" width="77.1796875" style="26" customWidth="1"/>
    <col min="14338" max="14592" width="9.1796875" style="26"/>
    <col min="14593" max="14593" width="77.1796875" style="26" customWidth="1"/>
    <col min="14594" max="14848" width="9.1796875" style="26"/>
    <col min="14849" max="14849" width="77.1796875" style="26" customWidth="1"/>
    <col min="14850" max="15104" width="9.1796875" style="26"/>
    <col min="15105" max="15105" width="77.1796875" style="26" customWidth="1"/>
    <col min="15106" max="15360" width="9.1796875" style="26"/>
    <col min="15361" max="15361" width="77.1796875" style="26" customWidth="1"/>
    <col min="15362" max="15616" width="9.1796875" style="26"/>
    <col min="15617" max="15617" width="77.1796875" style="26" customWidth="1"/>
    <col min="15618" max="15872" width="9.1796875" style="26"/>
    <col min="15873" max="15873" width="77.1796875" style="26" customWidth="1"/>
    <col min="15874" max="16128" width="9.1796875" style="26"/>
    <col min="16129" max="16129" width="77.1796875" style="26" customWidth="1"/>
    <col min="16130" max="16384" width="9.1796875" style="26"/>
  </cols>
  <sheetData>
    <row r="7" spans="1:1" ht="26" x14ac:dyDescent="0.3">
      <c r="A7" s="28" t="s">
        <v>4</v>
      </c>
    </row>
    <row r="8" spans="1:1" ht="39" x14ac:dyDescent="0.3">
      <c r="A8" s="28" t="s">
        <v>46</v>
      </c>
    </row>
    <row r="9" spans="1:1" ht="13" x14ac:dyDescent="0.3">
      <c r="A9" s="28" t="s">
        <v>5</v>
      </c>
    </row>
    <row r="10" spans="1:1" ht="13" x14ac:dyDescent="0.3">
      <c r="A10" s="28" t="s">
        <v>6</v>
      </c>
    </row>
    <row r="11" spans="1:1" ht="39" x14ac:dyDescent="0.3">
      <c r="A11" s="28" t="s">
        <v>18</v>
      </c>
    </row>
    <row r="12" spans="1:1" ht="26" x14ac:dyDescent="0.3">
      <c r="A12" s="28" t="s">
        <v>7</v>
      </c>
    </row>
    <row r="13" spans="1:1" ht="26" x14ac:dyDescent="0.3">
      <c r="A13" s="28" t="s">
        <v>8</v>
      </c>
    </row>
    <row r="14" spans="1:1" ht="39" x14ac:dyDescent="0.3">
      <c r="A14" s="28" t="s">
        <v>9</v>
      </c>
    </row>
    <row r="15" spans="1:1" ht="13" x14ac:dyDescent="0.3">
      <c r="A15" s="28"/>
    </row>
    <row r="16" spans="1:1" ht="13" x14ac:dyDescent="0.3">
      <c r="A16" s="28" t="s">
        <v>15</v>
      </c>
    </row>
    <row r="17" spans="1:1" ht="13" x14ac:dyDescent="0.3">
      <c r="A17" s="28" t="s">
        <v>5</v>
      </c>
    </row>
    <row r="18" spans="1:1" ht="13" x14ac:dyDescent="0.3">
      <c r="A18" s="29" t="s">
        <v>20</v>
      </c>
    </row>
    <row r="19" spans="1:1" ht="39" x14ac:dyDescent="0.3">
      <c r="A19" s="28" t="s">
        <v>21</v>
      </c>
    </row>
    <row r="20" spans="1:1" ht="13" x14ac:dyDescent="0.3">
      <c r="A20" s="30" t="s">
        <v>24</v>
      </c>
    </row>
    <row r="21" spans="1:1" ht="13" x14ac:dyDescent="0.3">
      <c r="A21" s="29" t="s">
        <v>29</v>
      </c>
    </row>
    <row r="22" spans="1:1" ht="26" x14ac:dyDescent="0.3">
      <c r="A22" s="28" t="s">
        <v>25</v>
      </c>
    </row>
    <row r="23" spans="1:1" ht="13" x14ac:dyDescent="0.3">
      <c r="A23" s="28" t="s">
        <v>5</v>
      </c>
    </row>
    <row r="24" spans="1:1" ht="13" x14ac:dyDescent="0.3">
      <c r="A24" s="28" t="s">
        <v>13</v>
      </c>
    </row>
    <row r="25" spans="1:1" ht="13" x14ac:dyDescent="0.3">
      <c r="A25" s="28" t="s">
        <v>26</v>
      </c>
    </row>
    <row r="26" spans="1:1" ht="51.75" customHeight="1" x14ac:dyDescent="0.3">
      <c r="A26" s="31" t="s">
        <v>47</v>
      </c>
    </row>
    <row r="27" spans="1:1" ht="26" x14ac:dyDescent="0.3">
      <c r="A27" s="31" t="s">
        <v>19</v>
      </c>
    </row>
    <row r="28" spans="1:1" ht="13" x14ac:dyDescent="0.3">
      <c r="A28" s="28"/>
    </row>
    <row r="29" spans="1:1" ht="13" x14ac:dyDescent="0.3">
      <c r="A29" s="29" t="s">
        <v>10</v>
      </c>
    </row>
    <row r="30" spans="1:1" ht="13" x14ac:dyDescent="0.3">
      <c r="A30" s="32" t="s">
        <v>14</v>
      </c>
    </row>
    <row r="31" spans="1:1" ht="13" x14ac:dyDescent="0.3">
      <c r="A31" s="33"/>
    </row>
  </sheetData>
  <sheetProtection algorithmName="SHA-512" hashValue="30FTeE4pcV9WsHILaQ5ZeIGeIN084SW7pHwwBumGS9RtavM5xONDv+4tA+ewpizbLLNtq/xTm8ilUszUu5c40w==" saltValue="i7gSDWdyMRSOAoZfPKiPCQ==" spinCount="10000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209550</xdr:colOff>
                <xdr:row>0</xdr:row>
                <xdr:rowOff>127000</xdr:rowOff>
              </from>
              <to>
                <xdr:col>0</xdr:col>
                <xdr:colOff>895350</xdr:colOff>
                <xdr:row>5</xdr:row>
                <xdr:rowOff>0</xdr:rowOff>
              </to>
            </anchor>
          </objectPr>
        </oleObject>
      </mc:Choice>
      <mc:Fallback>
        <oleObject progId="PBrush"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N21"/>
  <sheetViews>
    <sheetView tabSelected="1" zoomScale="90" zoomScaleNormal="90" zoomScaleSheetLayoutView="90" workbookViewId="0">
      <selection activeCell="C6" sqref="C6"/>
    </sheetView>
  </sheetViews>
  <sheetFormatPr defaultColWidth="9.1796875" defaultRowHeight="14" x14ac:dyDescent="0.25"/>
  <cols>
    <col min="1" max="1" width="34.90625" style="1" customWidth="1"/>
    <col min="2" max="2" width="48.7265625" style="1" bestFit="1" customWidth="1"/>
    <col min="3" max="3" width="20" style="1" customWidth="1"/>
    <col min="4" max="4" width="20.453125" style="1" customWidth="1"/>
    <col min="5" max="5" width="24.54296875" style="1" customWidth="1"/>
    <col min="6" max="6" width="16.7265625" style="1" customWidth="1"/>
    <col min="7" max="7" width="16.453125" style="1" customWidth="1"/>
    <col min="8" max="8" width="16.1796875" style="2" bestFit="1" customWidth="1"/>
    <col min="9" max="9" width="0" style="2" hidden="1" customWidth="1"/>
    <col min="10" max="10" width="0.453125" style="2" hidden="1" customWidth="1"/>
    <col min="11" max="11" width="11.81640625" style="2" customWidth="1"/>
    <col min="12" max="13" width="13.7265625" style="2" customWidth="1"/>
    <col min="14" max="14" width="17.26953125" style="2" customWidth="1"/>
    <col min="15" max="16384" width="9.1796875" style="2"/>
  </cols>
  <sheetData>
    <row r="1" spans="1:14" ht="78.75" customHeight="1" x14ac:dyDescent="0.25">
      <c r="B1" s="51" t="s">
        <v>45</v>
      </c>
      <c r="C1" s="51"/>
      <c r="D1" s="51"/>
      <c r="E1" s="51"/>
      <c r="F1" s="15"/>
      <c r="G1" s="15"/>
    </row>
    <row r="2" spans="1:14" s="5" customFormat="1" ht="24" customHeight="1" x14ac:dyDescent="0.25">
      <c r="A2" s="3" t="s">
        <v>22</v>
      </c>
      <c r="B2" s="4"/>
      <c r="C2" s="4"/>
      <c r="D2" s="4"/>
      <c r="E2" s="4"/>
      <c r="F2" s="4"/>
      <c r="G2" s="4"/>
    </row>
    <row r="3" spans="1:14" ht="53.25" customHeight="1" x14ac:dyDescent="0.25">
      <c r="A3" s="52" t="s">
        <v>23</v>
      </c>
      <c r="B3" s="53"/>
      <c r="C3" s="6" t="s">
        <v>3</v>
      </c>
      <c r="D3" s="22" t="s">
        <v>0</v>
      </c>
      <c r="E3" s="6" t="s">
        <v>2</v>
      </c>
      <c r="F3" s="19"/>
      <c r="G3" s="20"/>
      <c r="H3" s="20"/>
    </row>
    <row r="4" spans="1:14" ht="30" customHeight="1" x14ac:dyDescent="0.25">
      <c r="A4" s="54" t="s">
        <v>44</v>
      </c>
      <c r="B4" s="46" t="s">
        <v>35</v>
      </c>
      <c r="C4" s="13"/>
      <c r="D4" s="23">
        <v>880</v>
      </c>
      <c r="E4" s="14" t="str">
        <f t="shared" ref="E4:E8" si="0">IF(C4&gt;D4, ("Il valore offerto supera l'importo a base d'asta"), (""))</f>
        <v/>
      </c>
      <c r="F4" s="21"/>
      <c r="G4" s="27"/>
      <c r="H4" s="21"/>
      <c r="L4" s="17"/>
      <c r="M4" s="17"/>
      <c r="N4" s="17"/>
    </row>
    <row r="5" spans="1:14" ht="28.5" customHeight="1" x14ac:dyDescent="0.25">
      <c r="A5" s="55"/>
      <c r="B5" s="46" t="s">
        <v>34</v>
      </c>
      <c r="C5" s="13"/>
      <c r="D5" s="23">
        <v>820</v>
      </c>
      <c r="E5" s="14" t="str">
        <f t="shared" si="0"/>
        <v/>
      </c>
      <c r="F5" s="21"/>
      <c r="G5" s="27"/>
      <c r="H5" s="21"/>
      <c r="L5" s="17"/>
      <c r="M5" s="17"/>
      <c r="N5" s="17"/>
    </row>
    <row r="6" spans="1:14" ht="28.5" customHeight="1" x14ac:dyDescent="0.25">
      <c r="A6" s="55"/>
      <c r="B6" s="46" t="s">
        <v>36</v>
      </c>
      <c r="C6" s="13"/>
      <c r="D6" s="23">
        <v>820</v>
      </c>
      <c r="E6" s="14" t="str">
        <f t="shared" si="0"/>
        <v/>
      </c>
      <c r="F6" s="21"/>
      <c r="G6" s="27"/>
      <c r="H6" s="21"/>
      <c r="L6" s="17"/>
      <c r="M6" s="17"/>
      <c r="N6" s="17"/>
    </row>
    <row r="7" spans="1:14" ht="28.5" customHeight="1" x14ac:dyDescent="0.25">
      <c r="A7" s="55"/>
      <c r="B7" s="46" t="s">
        <v>37</v>
      </c>
      <c r="C7" s="13"/>
      <c r="D7" s="23">
        <v>800</v>
      </c>
      <c r="E7" s="14"/>
      <c r="F7" s="21"/>
      <c r="G7" s="27"/>
      <c r="H7" s="21"/>
      <c r="L7" s="17"/>
      <c r="M7" s="17"/>
      <c r="N7" s="17"/>
    </row>
    <row r="8" spans="1:14" ht="28.5" customHeight="1" x14ac:dyDescent="0.25">
      <c r="A8" s="56"/>
      <c r="B8" s="46" t="s">
        <v>38</v>
      </c>
      <c r="C8" s="13"/>
      <c r="D8" s="23">
        <v>840</v>
      </c>
      <c r="E8" s="14" t="str">
        <f t="shared" si="0"/>
        <v/>
      </c>
      <c r="F8" s="21"/>
      <c r="G8" s="27"/>
      <c r="H8" s="21"/>
      <c r="L8" s="17"/>
      <c r="M8" s="17"/>
      <c r="N8" s="17"/>
    </row>
    <row r="9" spans="1:14" ht="17.25" customHeight="1" x14ac:dyDescent="0.25">
      <c r="A9" s="10"/>
      <c r="B9" s="10"/>
      <c r="C9" s="10"/>
      <c r="D9" s="11"/>
      <c r="E9" s="12"/>
      <c r="F9" s="18"/>
      <c r="G9" s="16"/>
      <c r="H9" s="17"/>
      <c r="L9" s="17"/>
      <c r="M9" s="17"/>
      <c r="N9" s="17"/>
    </row>
    <row r="10" spans="1:14" ht="17.25" customHeight="1" x14ac:dyDescent="0.25">
      <c r="A10" s="10"/>
      <c r="B10" s="8"/>
      <c r="C10" s="8"/>
    </row>
    <row r="11" spans="1:14" s="5" customFormat="1" ht="24" customHeight="1" x14ac:dyDescent="0.25">
      <c r="A11" s="3" t="s">
        <v>30</v>
      </c>
      <c r="B11" s="7"/>
      <c r="C11" s="7"/>
      <c r="D11" s="7"/>
      <c r="E11" s="7"/>
      <c r="F11" s="7"/>
    </row>
    <row r="12" spans="1:14" ht="41.25" customHeight="1" x14ac:dyDescent="0.25">
      <c r="A12" s="57" t="s">
        <v>32</v>
      </c>
      <c r="B12" s="58"/>
      <c r="C12" s="9" t="s">
        <v>11</v>
      </c>
      <c r="D12" s="9" t="s">
        <v>12</v>
      </c>
      <c r="E12" s="9" t="s">
        <v>1</v>
      </c>
      <c r="F12" s="9" t="s">
        <v>16</v>
      </c>
      <c r="G12" s="9" t="s">
        <v>17</v>
      </c>
      <c r="J12" s="1"/>
    </row>
    <row r="13" spans="1:14" s="1" customFormat="1" ht="38.25" customHeight="1" x14ac:dyDescent="0.25">
      <c r="A13" s="50" t="s">
        <v>39</v>
      </c>
      <c r="B13" s="50"/>
      <c r="C13" s="25">
        <f>TRUNC('Prezzi offerti'!C4,2)</f>
        <v>0</v>
      </c>
      <c r="D13" s="38">
        <f>'Prezzi offerti'!D4</f>
        <v>880</v>
      </c>
      <c r="E13" s="24">
        <v>0.3</v>
      </c>
      <c r="F13" s="48">
        <f>TRUNC((D13-C13)/D13,4)</f>
        <v>1</v>
      </c>
      <c r="G13" s="49">
        <f>TRUNC((E13*F13),4)</f>
        <v>0.3</v>
      </c>
    </row>
    <row r="14" spans="1:14" s="1" customFormat="1" ht="38.25" customHeight="1" x14ac:dyDescent="0.25">
      <c r="A14" s="50" t="s">
        <v>40</v>
      </c>
      <c r="B14" s="50"/>
      <c r="C14" s="25">
        <f>TRUNC('Prezzi offerti'!C5,2)</f>
        <v>0</v>
      </c>
      <c r="D14" s="38">
        <f>'Prezzi offerti'!D5</f>
        <v>820</v>
      </c>
      <c r="E14" s="24">
        <v>0.38</v>
      </c>
      <c r="F14" s="48">
        <f t="shared" ref="F14:F17" si="1">TRUNC((D14-C14)/D14,4)</f>
        <v>1</v>
      </c>
      <c r="G14" s="49">
        <f t="shared" ref="G14:G17" si="2">TRUNC((E14*F14),4)</f>
        <v>0.38</v>
      </c>
    </row>
    <row r="15" spans="1:14" ht="39" customHeight="1" x14ac:dyDescent="0.25">
      <c r="A15" s="50" t="s">
        <v>41</v>
      </c>
      <c r="B15" s="50"/>
      <c r="C15" s="25">
        <f>TRUNC('Prezzi offerti'!C6,2)</f>
        <v>0</v>
      </c>
      <c r="D15" s="38">
        <f>'Prezzi offerti'!D6</f>
        <v>820</v>
      </c>
      <c r="E15" s="24">
        <v>0.09</v>
      </c>
      <c r="F15" s="48">
        <f t="shared" si="1"/>
        <v>1</v>
      </c>
      <c r="G15" s="49">
        <f t="shared" si="2"/>
        <v>0.09</v>
      </c>
    </row>
    <row r="16" spans="1:14" ht="39" customHeight="1" x14ac:dyDescent="0.25">
      <c r="A16" s="50" t="s">
        <v>42</v>
      </c>
      <c r="B16" s="50"/>
      <c r="C16" s="25">
        <f>TRUNC('Prezzi offerti'!C7,2)</f>
        <v>0</v>
      </c>
      <c r="D16" s="38">
        <f>'Prezzi offerti'!D7</f>
        <v>800</v>
      </c>
      <c r="E16" s="24">
        <v>0.16</v>
      </c>
      <c r="F16" s="48">
        <f t="shared" si="1"/>
        <v>1</v>
      </c>
      <c r="G16" s="49">
        <f t="shared" si="2"/>
        <v>0.16</v>
      </c>
    </row>
    <row r="17" spans="1:7" ht="42" customHeight="1" x14ac:dyDescent="0.25">
      <c r="A17" s="50" t="s">
        <v>43</v>
      </c>
      <c r="B17" s="50"/>
      <c r="C17" s="25">
        <f>TRUNC('Prezzi offerti'!C8,2)</f>
        <v>0</v>
      </c>
      <c r="D17" s="38">
        <f>'Prezzi offerti'!D8</f>
        <v>840</v>
      </c>
      <c r="E17" s="24">
        <v>7.0000000000000007E-2</v>
      </c>
      <c r="F17" s="48">
        <f t="shared" si="1"/>
        <v>1</v>
      </c>
      <c r="G17" s="49">
        <f t="shared" si="2"/>
        <v>7.0000000000000007E-2</v>
      </c>
    </row>
    <row r="18" spans="1:7" ht="15.75" customHeight="1" x14ac:dyDescent="0.25">
      <c r="A18" s="34"/>
      <c r="B18" s="34"/>
      <c r="C18" s="36"/>
      <c r="D18" s="45"/>
      <c r="E18" s="35"/>
      <c r="F18" s="37"/>
      <c r="G18" s="37"/>
    </row>
    <row r="20" spans="1:7" s="5" customFormat="1" ht="24" customHeight="1" x14ac:dyDescent="0.25">
      <c r="A20" s="42" t="s">
        <v>27</v>
      </c>
      <c r="B20" s="43"/>
      <c r="C20" s="43"/>
      <c r="D20" s="43"/>
      <c r="E20" s="43"/>
      <c r="F20" s="43"/>
      <c r="G20" s="44"/>
    </row>
    <row r="21" spans="1:7" s="1" customFormat="1" ht="90.75" customHeight="1" x14ac:dyDescent="0.25">
      <c r="A21" s="39" t="s">
        <v>33</v>
      </c>
      <c r="B21" s="47">
        <v>14000000</v>
      </c>
      <c r="C21" s="36"/>
      <c r="D21" s="39" t="s">
        <v>28</v>
      </c>
      <c r="E21" s="40">
        <f>SUM(E13:E17)</f>
        <v>1</v>
      </c>
      <c r="F21" s="39" t="s">
        <v>31</v>
      </c>
      <c r="G21" s="41">
        <f>SUM(G13:G17)</f>
        <v>1</v>
      </c>
    </row>
  </sheetData>
  <sheetProtection algorithmName="SHA-512" hashValue="4wb2tga4xwxULBGOXkLcZDZ3O2rXJMjlTR1bFyDp9HuFpzMCSFDTzYfr1WnaUauBitO4NcjRM+tVZtOEawirwA==" saltValue="PmNCauzbdsSKT3YySr+T5g==" spinCount="100000" sheet="1" selectLockedCells="1"/>
  <mergeCells count="9">
    <mergeCell ref="A14:B14"/>
    <mergeCell ref="A15:B15"/>
    <mergeCell ref="A17:B17"/>
    <mergeCell ref="B1:E1"/>
    <mergeCell ref="A3:B3"/>
    <mergeCell ref="A4:A8"/>
    <mergeCell ref="A13:B13"/>
    <mergeCell ref="A12:B12"/>
    <mergeCell ref="A16:B16"/>
  </mergeCells>
  <conditionalFormatting sqref="D10">
    <cfRule type="cellIs" dxfId="0" priority="7" stopIfTrue="1" operator="lessThan">
      <formula>0</formula>
    </cfRule>
  </conditionalFormatting>
  <dataValidations count="1">
    <dataValidation type="custom" allowBlank="1" showInputMessage="1" showErrorMessage="1" error="Inserire un valore numerico positivo con 2 cifre decimali" sqref="C4:C8">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49"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Modalità di utilizzo</vt:lpstr>
      <vt:lpstr>Prezzi offerti</vt:lpstr>
      <vt:lpstr>'Prezzi offerti'!Area_stampa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Nasella Francesco</dc:creator>
  <cp:lastModifiedBy>Graziano Boni</cp:lastModifiedBy>
  <cp:lastPrinted>2017-07-10T14:16:16Z</cp:lastPrinted>
  <dcterms:created xsi:type="dcterms:W3CDTF">2012-03-29T13:02:21Z</dcterms:created>
  <dcterms:modified xsi:type="dcterms:W3CDTF">2020-03-06T18:08:08Z</dcterms:modified>
</cp:coreProperties>
</file>