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
    </mc:Choice>
  </mc:AlternateContent>
  <workbookProtection workbookAlgorithmName="SHA-512" workbookHashValue="7QOM28J/8ck8l1UyBPlIHeKNrMCVO72r8VMg66bcw4RnyqLhNfe/e6x1Q4TvrQDfcSozzBipuxMFQTsebXohQg==" workbookSaltValue="BUUNKRPiWADElPZCxz/cuw==" workbookSpinCount="100000" lockStructure="1"/>
  <bookViews>
    <workbookView xWindow="0" yWindow="0" windowWidth="20490" windowHeight="7160" tabRatio="579" activeTab="1"/>
  </bookViews>
  <sheets>
    <sheet name="Modalità di utilizzo" sheetId="3" r:id="rId1"/>
    <sheet name="Prezzi offerti" sheetId="1" r:id="rId2"/>
  </sheets>
  <definedNames>
    <definedName name="_xlnm.Print_Area" localSheetId="1">'Prezzi offerti'!$A$1:$H$12</definedName>
  </definedNames>
  <calcPr calcId="162913"/>
</workbook>
</file>

<file path=xl/calcChain.xml><?xml version="1.0" encoding="utf-8"?>
<calcChain xmlns="http://schemas.openxmlformats.org/spreadsheetml/2006/main">
  <c r="C12" i="1" l="1"/>
  <c r="C13" i="1" l="1"/>
  <c r="F13" i="1" s="1"/>
  <c r="G13" i="1" s="1"/>
  <c r="C14" i="1"/>
  <c r="F14" i="1" s="1"/>
  <c r="G14" i="1" s="1"/>
  <c r="C15" i="1"/>
  <c r="F15" i="1" s="1"/>
  <c r="G15" i="1" s="1"/>
  <c r="E19" i="1" l="1"/>
  <c r="D15" i="1"/>
  <c r="D14" i="1"/>
  <c r="D13" i="1"/>
  <c r="D12" i="1"/>
  <c r="F12" i="1" s="1"/>
  <c r="G12" i="1" s="1"/>
  <c r="G19" i="1" l="1"/>
  <c r="E7" i="1"/>
  <c r="E6" i="1"/>
  <c r="E5" i="1"/>
  <c r="E4" i="1"/>
</calcChain>
</file>

<file path=xl/sharedStrings.xml><?xml version="1.0" encoding="utf-8"?>
<sst xmlns="http://schemas.openxmlformats.org/spreadsheetml/2006/main" count="48" uniqueCount="46">
  <si>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</si>
  <si>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</si>
  <si>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</si>
  <si>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</si>
  <si>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</si>
  <si>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</si>
  <si>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</si>
  <si>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</si>
  <si>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</si>
  <si>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</si>
  <si>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</si>
  <si>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</si>
  <si>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</si>
  <si>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</si>
  <si>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</si>
  <si>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</si>
  <si>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</si>
  <si>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</si>
  <si>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</si>
  <si>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</si>
  <si>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</si>
  <si>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</si>
  <si>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</si>
  <si>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</si>
  <si>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</si>
  <si>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</si>
  <si>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</si>
  <si>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</si>
  <si>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PMO</t>
  </si>
  <si>
    <t>PMO - Giorno Persona Team ottimale</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</si>
  <si>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</si>
  <si>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</si>
  <si>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</si>
  <si>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</si>
  <si>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ASSESSMENT</t>
  </si>
  <si>
    <t>STRATEGIA</t>
  </si>
  <si>
    <t>STUDIO DI FATTIBILITA'</t>
  </si>
  <si>
    <t>ASSESSMENT - Giorno Persona Team ottimale</t>
  </si>
  <si>
    <t>STRATEGIA - Giorno Persona Team ottimale</t>
  </si>
  <si>
    <t>STUDIO DI FATTIBILITA' - Giorno Persona Team ottimale</t>
  </si>
  <si>
    <t>Servizi di supporto</t>
  </si>
  <si>
    <t>Giorno Persona per Tariffa media del team ottimale per servizi di supporto</t>
  </si>
  <si>
    <t>BASE D'ASTA COMPLESSIVA</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</si>
  <si>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</si>
  <si>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quinto decimale.</t>
  </si>
  <si>
    <t>ID 2133 - Accordo Quadro per l'affidamento di servizi di supporto della gara di Public Cloud per le Pubbliche Amministrazioni - Lotto 3 PAC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</si>
</sst>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4"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
      <b/>
      <sz val="11"/>
      <color rgb="FF000080"/>
      <name val="Arial"/>
      <family val="2"/>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theme="0"/>
        <bgColor indexed="64"/>
      </patternFill>
    </fill>
    <fill>
      <patternFill patternType="solid">
        <fgColor rgb="FFFFFFCC"/>
        <bgColor rgb="FF000000"/>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59">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0" fontId="6" fillId="2" borderId="9" xfId="0"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8"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44" fontId="6" fillId="6" borderId="5" xfId="6" applyFont="1" applyFill="1" applyBorder="1" applyAlignment="1" applyProtection="1">
      <alignment horizontal="center" vertical="center"/>
    </xf>
    <xf numFmtId="166" fontId="13" fillId="9" borderId="9" xfId="0" applyNumberFormat="1" applyFont="1" applyFill="1" applyBorder="1" applyAlignment="1" applyProtection="1">
      <alignment vertical="center"/>
      <protection hidden="1"/>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protection hidden="1"/>
    </xf>
    <xf numFmtId="10" fontId="6" fillId="6" borderId="5" xfId="0" applyNumberFormat="1"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topLeftCell="A11" zoomScale="130" zoomScaleNormal="130" workbookViewId="0">
      <selection activeCell="A14" sqref="A14"/>
    </sheetView>
  </sheetViews>
  <sheetFormatPr defaultRowHeight="12.5" x14ac:dyDescent="0.25"/>
  <cols>
    <col min="1" max="1" width="77.1796875" style="26" customWidth="1"/>
    <col min="2" max="256" width="9.1796875" style="26"/>
    <col min="257" max="257" width="77.1796875" style="26" customWidth="1"/>
    <col min="258" max="512" width="9.1796875" style="26"/>
    <col min="513" max="513" width="77.1796875" style="26" customWidth="1"/>
    <col min="514" max="768" width="9.1796875" style="26"/>
    <col min="769" max="769" width="77.1796875" style="26" customWidth="1"/>
    <col min="770" max="1024" width="9.1796875" style="26"/>
    <col min="1025" max="1025" width="77.1796875" style="26" customWidth="1"/>
    <col min="1026" max="1280" width="9.1796875" style="26"/>
    <col min="1281" max="1281" width="77.1796875" style="26" customWidth="1"/>
    <col min="1282" max="1536" width="9.1796875" style="26"/>
    <col min="1537" max="1537" width="77.1796875" style="26" customWidth="1"/>
    <col min="1538" max="1792" width="9.1796875" style="26"/>
    <col min="1793" max="1793" width="77.1796875" style="26" customWidth="1"/>
    <col min="1794" max="2048" width="9.1796875" style="26"/>
    <col min="2049" max="2049" width="77.1796875" style="26" customWidth="1"/>
    <col min="2050" max="2304" width="9.1796875" style="26"/>
    <col min="2305" max="2305" width="77.1796875" style="26" customWidth="1"/>
    <col min="2306" max="2560" width="9.1796875" style="26"/>
    <col min="2561" max="2561" width="77.1796875" style="26" customWidth="1"/>
    <col min="2562" max="2816" width="9.1796875" style="26"/>
    <col min="2817" max="2817" width="77.1796875" style="26" customWidth="1"/>
    <col min="2818" max="3072" width="9.1796875" style="26"/>
    <col min="3073" max="3073" width="77.1796875" style="26" customWidth="1"/>
    <col min="3074" max="3328" width="9.1796875" style="26"/>
    <col min="3329" max="3329" width="77.1796875" style="26" customWidth="1"/>
    <col min="3330" max="3584" width="9.1796875" style="26"/>
    <col min="3585" max="3585" width="77.1796875" style="26" customWidth="1"/>
    <col min="3586" max="3840" width="9.1796875" style="26"/>
    <col min="3841" max="3841" width="77.1796875" style="26" customWidth="1"/>
    <col min="3842" max="4096" width="9.1796875" style="26"/>
    <col min="4097" max="4097" width="77.1796875" style="26" customWidth="1"/>
    <col min="4098" max="4352" width="9.1796875" style="26"/>
    <col min="4353" max="4353" width="77.1796875" style="26" customWidth="1"/>
    <col min="4354" max="4608" width="9.1796875" style="26"/>
    <col min="4609" max="4609" width="77.1796875" style="26" customWidth="1"/>
    <col min="4610" max="4864" width="9.1796875" style="26"/>
    <col min="4865" max="4865" width="77.1796875" style="26" customWidth="1"/>
    <col min="4866" max="5120" width="9.1796875" style="26"/>
    <col min="5121" max="5121" width="77.1796875" style="26" customWidth="1"/>
    <col min="5122" max="5376" width="9.1796875" style="26"/>
    <col min="5377" max="5377" width="77.1796875" style="26" customWidth="1"/>
    <col min="5378" max="5632" width="9.1796875" style="26"/>
    <col min="5633" max="5633" width="77.1796875" style="26" customWidth="1"/>
    <col min="5634" max="5888" width="9.1796875" style="26"/>
    <col min="5889" max="5889" width="77.1796875" style="26" customWidth="1"/>
    <col min="5890" max="6144" width="9.1796875" style="26"/>
    <col min="6145" max="6145" width="77.1796875" style="26" customWidth="1"/>
    <col min="6146" max="6400" width="9.1796875" style="26"/>
    <col min="6401" max="6401" width="77.1796875" style="26" customWidth="1"/>
    <col min="6402" max="6656" width="9.1796875" style="26"/>
    <col min="6657" max="6657" width="77.1796875" style="26" customWidth="1"/>
    <col min="6658" max="6912" width="9.1796875" style="26"/>
    <col min="6913" max="6913" width="77.1796875" style="26" customWidth="1"/>
    <col min="6914" max="7168" width="9.1796875" style="26"/>
    <col min="7169" max="7169" width="77.1796875" style="26" customWidth="1"/>
    <col min="7170" max="7424" width="9.1796875" style="26"/>
    <col min="7425" max="7425" width="77.1796875" style="26" customWidth="1"/>
    <col min="7426" max="7680" width="9.1796875" style="26"/>
    <col min="7681" max="7681" width="77.1796875" style="26" customWidth="1"/>
    <col min="7682" max="7936" width="9.1796875" style="26"/>
    <col min="7937" max="7937" width="77.1796875" style="26" customWidth="1"/>
    <col min="7938" max="8192" width="9.1796875" style="26"/>
    <col min="8193" max="8193" width="77.1796875" style="26" customWidth="1"/>
    <col min="8194" max="8448" width="9.1796875" style="26"/>
    <col min="8449" max="8449" width="77.1796875" style="26" customWidth="1"/>
    <col min="8450" max="8704" width="9.1796875" style="26"/>
    <col min="8705" max="8705" width="77.1796875" style="26" customWidth="1"/>
    <col min="8706" max="8960" width="9.1796875" style="26"/>
    <col min="8961" max="8961" width="77.1796875" style="26" customWidth="1"/>
    <col min="8962" max="9216" width="9.1796875" style="26"/>
    <col min="9217" max="9217" width="77.1796875" style="26" customWidth="1"/>
    <col min="9218" max="9472" width="9.1796875" style="26"/>
    <col min="9473" max="9473" width="77.1796875" style="26" customWidth="1"/>
    <col min="9474" max="9728" width="9.1796875" style="26"/>
    <col min="9729" max="9729" width="77.1796875" style="26" customWidth="1"/>
    <col min="9730" max="9984" width="9.1796875" style="26"/>
    <col min="9985" max="9985" width="77.1796875" style="26" customWidth="1"/>
    <col min="9986" max="10240" width="9.1796875" style="26"/>
    <col min="10241" max="10241" width="77.1796875" style="26" customWidth="1"/>
    <col min="10242" max="10496" width="9.1796875" style="26"/>
    <col min="10497" max="10497" width="77.1796875" style="26" customWidth="1"/>
    <col min="10498" max="10752" width="9.1796875" style="26"/>
    <col min="10753" max="10753" width="77.1796875" style="26" customWidth="1"/>
    <col min="10754" max="11008" width="9.1796875" style="26"/>
    <col min="11009" max="11009" width="77.1796875" style="26" customWidth="1"/>
    <col min="11010" max="11264" width="9.1796875" style="26"/>
    <col min="11265" max="11265" width="77.1796875" style="26" customWidth="1"/>
    <col min="11266" max="11520" width="9.1796875" style="26"/>
    <col min="11521" max="11521" width="77.1796875" style="26" customWidth="1"/>
    <col min="11522" max="11776" width="9.1796875" style="26"/>
    <col min="11777" max="11777" width="77.1796875" style="26" customWidth="1"/>
    <col min="11778" max="12032" width="9.1796875" style="26"/>
    <col min="12033" max="12033" width="77.1796875" style="26" customWidth="1"/>
    <col min="12034" max="12288" width="9.1796875" style="26"/>
    <col min="12289" max="12289" width="77.1796875" style="26" customWidth="1"/>
    <col min="12290" max="12544" width="9.1796875" style="26"/>
    <col min="12545" max="12545" width="77.1796875" style="26" customWidth="1"/>
    <col min="12546" max="12800" width="9.1796875" style="26"/>
    <col min="12801" max="12801" width="77.1796875" style="26" customWidth="1"/>
    <col min="12802" max="13056" width="9.1796875" style="26"/>
    <col min="13057" max="13057" width="77.1796875" style="26" customWidth="1"/>
    <col min="13058" max="13312" width="9.1796875" style="26"/>
    <col min="13313" max="13313" width="77.1796875" style="26" customWidth="1"/>
    <col min="13314" max="13568" width="9.1796875" style="26"/>
    <col min="13569" max="13569" width="77.1796875" style="26" customWidth="1"/>
    <col min="13570" max="13824" width="9.1796875" style="26"/>
    <col min="13825" max="13825" width="77.1796875" style="26" customWidth="1"/>
    <col min="13826" max="14080" width="9.1796875" style="26"/>
    <col min="14081" max="14081" width="77.1796875" style="26" customWidth="1"/>
    <col min="14082" max="14336" width="9.1796875" style="26"/>
    <col min="14337" max="14337" width="77.1796875" style="26" customWidth="1"/>
    <col min="14338" max="14592" width="9.1796875" style="26"/>
    <col min="14593" max="14593" width="77.1796875" style="26" customWidth="1"/>
    <col min="14594" max="14848" width="9.1796875" style="26"/>
    <col min="14849" max="14849" width="77.1796875" style="26" customWidth="1"/>
    <col min="14850" max="15104" width="9.1796875" style="26"/>
    <col min="15105" max="15105" width="77.1796875" style="26" customWidth="1"/>
    <col min="15106" max="15360" width="9.1796875" style="26"/>
    <col min="15361" max="15361" width="77.1796875" style="26" customWidth="1"/>
    <col min="15362" max="15616" width="9.1796875" style="26"/>
    <col min="15617" max="15617" width="77.1796875" style="26" customWidth="1"/>
    <col min="15618" max="15872" width="9.1796875" style="26"/>
    <col min="15873" max="15873" width="77.1796875" style="26" customWidth="1"/>
    <col min="15874" max="16128" width="9.1796875" style="26"/>
    <col min="16129" max="16129" width="77.1796875" style="26" customWidth="1"/>
    <col min="16130" max="16384" width="9.1796875" style="26"/>
  </cols>
  <sheetData>
    <row r="7" spans="1:1" ht="26" x14ac:dyDescent="0.3">
      <c r="A7" s="28" t="s">
        <v>4</v>
      </c>
    </row>
    <row r="8" spans="1:1" ht="39" x14ac:dyDescent="0.3">
      <c r="A8" s="28" t="s">
        <v>43</v>
      </c>
    </row>
    <row r="9" spans="1:1" ht="13" x14ac:dyDescent="0.3">
      <c r="A9" s="28" t="s">
        <v>5</v>
      </c>
    </row>
    <row r="10" spans="1:1" ht="13" x14ac:dyDescent="0.3">
      <c r="A10" s="28" t="s">
        <v>6</v>
      </c>
    </row>
    <row r="11" spans="1:1" ht="39" x14ac:dyDescent="0.3">
      <c r="A11" s="28" t="s">
        <v>18</v>
      </c>
    </row>
    <row r="12" spans="1:1" ht="26" x14ac:dyDescent="0.3">
      <c r="A12" s="28" t="s">
        <v>7</v>
      </c>
    </row>
    <row r="13" spans="1:1" ht="26" x14ac:dyDescent="0.3">
      <c r="A13" s="28" t="s">
        <v>8</v>
      </c>
    </row>
    <row r="14" spans="1:1" ht="39" x14ac:dyDescent="0.3">
      <c r="A14" s="28" t="s">
        <v>9</v>
      </c>
    </row>
    <row r="15" spans="1:1" ht="13" x14ac:dyDescent="0.3">
      <c r="A15" s="28"/>
    </row>
    <row r="16" spans="1:1" ht="13" x14ac:dyDescent="0.3">
      <c r="A16" s="28" t="s">
        <v>15</v>
      </c>
    </row>
    <row r="17" spans="1:1" ht="13" x14ac:dyDescent="0.3">
      <c r="A17" s="28" t="s">
        <v>5</v>
      </c>
    </row>
    <row r="18" spans="1:1" ht="13" x14ac:dyDescent="0.3">
      <c r="A18" s="29" t="s">
        <v>20</v>
      </c>
    </row>
    <row r="19" spans="1:1" ht="39" x14ac:dyDescent="0.3">
      <c r="A19" s="28" t="s">
        <v>21</v>
      </c>
    </row>
    <row r="20" spans="1:1" ht="13" x14ac:dyDescent="0.3">
      <c r="A20" s="30" t="s">
        <v>24</v>
      </c>
    </row>
    <row r="21" spans="1:1" ht="13" x14ac:dyDescent="0.3">
      <c r="A21" s="29" t="s">
        <v>31</v>
      </c>
    </row>
    <row r="22" spans="1:1" ht="26" x14ac:dyDescent="0.3">
      <c r="A22" s="28" t="s">
        <v>25</v>
      </c>
    </row>
    <row r="23" spans="1:1" ht="13" x14ac:dyDescent="0.3">
      <c r="A23" s="28" t="s">
        <v>5</v>
      </c>
    </row>
    <row r="24" spans="1:1" ht="13" x14ac:dyDescent="0.3">
      <c r="A24" s="28" t="s">
        <v>13</v>
      </c>
    </row>
    <row r="25" spans="1:1" ht="13" x14ac:dyDescent="0.3">
      <c r="A25" s="28" t="s">
        <v>26</v>
      </c>
    </row>
    <row r="26" spans="1:1" ht="51.75" customHeight="1" x14ac:dyDescent="0.3">
      <c r="A26" s="31" t="s">
        <v>44</v>
      </c>
    </row>
    <row r="27" spans="1:1" ht="26" x14ac:dyDescent="0.3">
      <c r="A27" s="31" t="s">
        <v>19</v>
      </c>
    </row>
    <row r="28" spans="1:1" ht="13" x14ac:dyDescent="0.3">
      <c r="A28" s="28"/>
    </row>
    <row r="29" spans="1:1" ht="13" x14ac:dyDescent="0.3">
      <c r="A29" s="29" t="s">
        <v>10</v>
      </c>
    </row>
    <row r="30" spans="1:1" ht="13" x14ac:dyDescent="0.3">
      <c r="A30" s="32" t="s">
        <v>14</v>
      </c>
    </row>
    <row r="31" spans="1:1" ht="13" x14ac:dyDescent="0.3">
      <c r="A31" s="33"/>
    </row>
  </sheetData>
  <sheetProtection algorithmName="SHA-512" hashValue="KbFTWkBpMKuJXatUfcGhc5kGYAvLVL2ODrp0tz/pADoMgdhUQvvENmbEylNzf+IeLNHONNSHlcpAFL/bEbWfxA==" saltValue="A2bqbfF4uSYdBNXQUo2e/g=="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19"/>
  <sheetViews>
    <sheetView tabSelected="1" zoomScale="90" zoomScaleNormal="90" zoomScaleSheetLayoutView="90" workbookViewId="0">
      <selection activeCell="C4" sqref="C4:C7"/>
    </sheetView>
  </sheetViews>
  <sheetFormatPr defaultColWidth="9.1796875" defaultRowHeight="14" x14ac:dyDescent="0.25"/>
  <cols>
    <col min="1" max="1" width="34.906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52" t="s">
        <v>45</v>
      </c>
      <c r="C1" s="52"/>
      <c r="D1" s="52"/>
      <c r="E1" s="52"/>
      <c r="F1" s="15"/>
      <c r="G1" s="15"/>
    </row>
    <row r="2" spans="1:14" s="5" customFormat="1" ht="24" customHeight="1" x14ac:dyDescent="0.25">
      <c r="A2" s="3" t="s">
        <v>22</v>
      </c>
      <c r="B2" s="4"/>
      <c r="C2" s="4"/>
      <c r="D2" s="4"/>
      <c r="E2" s="4"/>
      <c r="F2" s="4"/>
      <c r="G2" s="4"/>
    </row>
    <row r="3" spans="1:14" ht="53.25" customHeight="1" x14ac:dyDescent="0.25">
      <c r="A3" s="53" t="s">
        <v>23</v>
      </c>
      <c r="B3" s="54"/>
      <c r="C3" s="6" t="s">
        <v>3</v>
      </c>
      <c r="D3" s="22" t="s">
        <v>0</v>
      </c>
      <c r="E3" s="24" t="s">
        <v>2</v>
      </c>
      <c r="F3" s="19"/>
      <c r="G3" s="20"/>
      <c r="H3" s="20"/>
    </row>
    <row r="4" spans="1:14" ht="30" customHeight="1" x14ac:dyDescent="0.25">
      <c r="A4" s="55" t="s">
        <v>41</v>
      </c>
      <c r="B4" s="45" t="s">
        <v>34</v>
      </c>
      <c r="C4" s="13"/>
      <c r="D4" s="23">
        <v>770</v>
      </c>
      <c r="E4" s="14" t="str">
        <f t="shared" ref="E4:E7" si="0">IF(C4&gt;D4, ("Il valore offerto supera l'importo a base d'asta"), (""))</f>
        <v/>
      </c>
      <c r="F4" s="21"/>
      <c r="G4" s="27"/>
      <c r="H4" s="21"/>
      <c r="L4" s="17"/>
      <c r="M4" s="17"/>
      <c r="N4" s="17"/>
    </row>
    <row r="5" spans="1:14" ht="28.5" customHeight="1" x14ac:dyDescent="0.25">
      <c r="A5" s="56"/>
      <c r="B5" s="45" t="s">
        <v>35</v>
      </c>
      <c r="C5" s="13"/>
      <c r="D5" s="23">
        <v>790</v>
      </c>
      <c r="E5" s="14" t="str">
        <f t="shared" si="0"/>
        <v/>
      </c>
      <c r="F5" s="21"/>
      <c r="G5" s="27"/>
      <c r="H5" s="21"/>
      <c r="L5" s="17"/>
      <c r="M5" s="17"/>
      <c r="N5" s="17"/>
    </row>
    <row r="6" spans="1:14" ht="28.5" customHeight="1" x14ac:dyDescent="0.25">
      <c r="A6" s="56"/>
      <c r="B6" s="45" t="s">
        <v>36</v>
      </c>
      <c r="C6" s="13"/>
      <c r="D6" s="23">
        <v>790</v>
      </c>
      <c r="E6" s="14" t="str">
        <f t="shared" si="0"/>
        <v/>
      </c>
      <c r="F6" s="21"/>
      <c r="G6" s="27"/>
      <c r="H6" s="21"/>
      <c r="L6" s="17"/>
      <c r="M6" s="17"/>
      <c r="N6" s="17"/>
    </row>
    <row r="7" spans="1:14" ht="28.5" customHeight="1" x14ac:dyDescent="0.25">
      <c r="A7" s="56"/>
      <c r="B7" s="45" t="s">
        <v>28</v>
      </c>
      <c r="C7" s="13"/>
      <c r="D7" s="23">
        <v>730</v>
      </c>
      <c r="E7" s="14" t="str">
        <f t="shared" si="0"/>
        <v/>
      </c>
      <c r="F7" s="21"/>
      <c r="G7" s="27"/>
      <c r="H7" s="21"/>
      <c r="L7" s="17"/>
      <c r="M7" s="17"/>
      <c r="N7" s="17"/>
    </row>
    <row r="8" spans="1:14" ht="17.25" customHeight="1" x14ac:dyDescent="0.25">
      <c r="A8" s="10"/>
      <c r="B8" s="10"/>
      <c r="C8" s="10"/>
      <c r="D8" s="11"/>
      <c r="E8" s="12"/>
      <c r="F8" s="18"/>
      <c r="G8" s="16"/>
      <c r="H8" s="17"/>
      <c r="L8" s="17"/>
      <c r="M8" s="17"/>
      <c r="N8" s="17"/>
    </row>
    <row r="9" spans="1:14" ht="17.25" customHeight="1" x14ac:dyDescent="0.25">
      <c r="A9" s="10"/>
      <c r="B9" s="8"/>
      <c r="C9" s="8"/>
    </row>
    <row r="10" spans="1:14" s="5" customFormat="1" ht="24" customHeight="1" x14ac:dyDescent="0.25">
      <c r="A10" s="3" t="s">
        <v>32</v>
      </c>
      <c r="B10" s="7"/>
      <c r="C10" s="7"/>
      <c r="D10" s="7"/>
      <c r="E10" s="7"/>
      <c r="F10" s="7"/>
    </row>
    <row r="11" spans="1:14" ht="41.25" customHeight="1" x14ac:dyDescent="0.25">
      <c r="A11" s="57" t="s">
        <v>40</v>
      </c>
      <c r="B11" s="58"/>
      <c r="C11" s="9" t="s">
        <v>11</v>
      </c>
      <c r="D11" s="9" t="s">
        <v>12</v>
      </c>
      <c r="E11" s="9" t="s">
        <v>1</v>
      </c>
      <c r="F11" s="9" t="s">
        <v>16</v>
      </c>
      <c r="G11" s="9" t="s">
        <v>17</v>
      </c>
      <c r="J11" s="1"/>
    </row>
    <row r="12" spans="1:14" s="1" customFormat="1" ht="38.25" customHeight="1" x14ac:dyDescent="0.25">
      <c r="A12" s="51" t="s">
        <v>37</v>
      </c>
      <c r="B12" s="51"/>
      <c r="C12" s="47">
        <f>TRUNC('Prezzi offerti'!C4,2)</f>
        <v>0</v>
      </c>
      <c r="D12" s="38">
        <f>'Prezzi offerti'!D4</f>
        <v>770</v>
      </c>
      <c r="E12" s="25">
        <v>0.4</v>
      </c>
      <c r="F12" s="48">
        <f>TRUNC((D12-C12)/D12,4)</f>
        <v>1</v>
      </c>
      <c r="G12" s="49">
        <f>TRUNC((E12*F12),4)</f>
        <v>0.4</v>
      </c>
    </row>
    <row r="13" spans="1:14" s="1" customFormat="1" ht="38.25" customHeight="1" x14ac:dyDescent="0.25">
      <c r="A13" s="51" t="s">
        <v>38</v>
      </c>
      <c r="B13" s="51"/>
      <c r="C13" s="47">
        <f>TRUNC('Prezzi offerti'!C5,2)</f>
        <v>0</v>
      </c>
      <c r="D13" s="38">
        <f>'Prezzi offerti'!D5</f>
        <v>790</v>
      </c>
      <c r="E13" s="25">
        <v>0.25</v>
      </c>
      <c r="F13" s="48">
        <f t="shared" ref="F13:F15" si="1">TRUNC((D13-C13)/D13,4)</f>
        <v>1</v>
      </c>
      <c r="G13" s="49">
        <f t="shared" ref="G13:G15" si="2">TRUNC((E13*F13),4)</f>
        <v>0.25</v>
      </c>
    </row>
    <row r="14" spans="1:14" ht="39" customHeight="1" x14ac:dyDescent="0.25">
      <c r="A14" s="51" t="s">
        <v>39</v>
      </c>
      <c r="B14" s="51"/>
      <c r="C14" s="47">
        <f>TRUNC('Prezzi offerti'!C6,2)</f>
        <v>0</v>
      </c>
      <c r="D14" s="38">
        <f>'Prezzi offerti'!D6</f>
        <v>790</v>
      </c>
      <c r="E14" s="25">
        <v>0.23</v>
      </c>
      <c r="F14" s="48">
        <f t="shared" si="1"/>
        <v>1</v>
      </c>
      <c r="G14" s="49">
        <f t="shared" si="2"/>
        <v>0.23</v>
      </c>
    </row>
    <row r="15" spans="1:14" ht="42" customHeight="1" x14ac:dyDescent="0.25">
      <c r="A15" s="51" t="s">
        <v>29</v>
      </c>
      <c r="B15" s="51"/>
      <c r="C15" s="47">
        <f>TRUNC('Prezzi offerti'!C7,2)</f>
        <v>0</v>
      </c>
      <c r="D15" s="38">
        <f>'Prezzi offerti'!D7</f>
        <v>730</v>
      </c>
      <c r="E15" s="25">
        <v>0.12</v>
      </c>
      <c r="F15" s="48">
        <f t="shared" si="1"/>
        <v>1</v>
      </c>
      <c r="G15" s="49">
        <f t="shared" si="2"/>
        <v>0.12</v>
      </c>
    </row>
    <row r="16" spans="1:14" ht="15.75" customHeight="1" x14ac:dyDescent="0.25">
      <c r="A16" s="34"/>
      <c r="B16" s="34"/>
      <c r="C16" s="36"/>
      <c r="D16" s="44"/>
      <c r="E16" s="35"/>
      <c r="F16" s="37"/>
      <c r="G16" s="37"/>
    </row>
    <row r="18" spans="1:7" s="5" customFormat="1" ht="24" customHeight="1" x14ac:dyDescent="0.25">
      <c r="A18" s="41" t="s">
        <v>27</v>
      </c>
      <c r="B18" s="42"/>
      <c r="C18" s="42"/>
      <c r="D18" s="42"/>
      <c r="E18" s="42"/>
      <c r="F18" s="42"/>
      <c r="G18" s="43"/>
    </row>
    <row r="19" spans="1:7" s="1" customFormat="1" ht="90.75" customHeight="1" x14ac:dyDescent="0.25">
      <c r="A19" s="39" t="s">
        <v>42</v>
      </c>
      <c r="B19" s="46">
        <v>14000000</v>
      </c>
      <c r="C19" s="36"/>
      <c r="D19" s="39" t="s">
        <v>30</v>
      </c>
      <c r="E19" s="40">
        <f>SUM(E12:E15)</f>
        <v>1</v>
      </c>
      <c r="F19" s="39" t="s">
        <v>33</v>
      </c>
      <c r="G19" s="50">
        <f>SUM(G12:G15)</f>
        <v>1</v>
      </c>
    </row>
  </sheetData>
  <sheetProtection algorithmName="SHA-512" hashValue="tZQLDxy6GF4/0gCINDp16vjK0V8DrXIFToFgr2vnYVvHznqWOA42b9Um4c8zha3i5oLYeanF/zdooS8K/Wc/WQ==" saltValue="mhwNLzfbHvdxwqnEuyQaOw==" spinCount="100000" sheet="1" selectLockedCells="1"/>
  <mergeCells count="8">
    <mergeCell ref="A13:B13"/>
    <mergeCell ref="A14:B14"/>
    <mergeCell ref="A15:B15"/>
    <mergeCell ref="B1:E1"/>
    <mergeCell ref="A3:B3"/>
    <mergeCell ref="A4:A7"/>
    <mergeCell ref="A12:B12"/>
    <mergeCell ref="A11:B11"/>
  </mergeCells>
  <conditionalFormatting sqref="D9">
    <cfRule type="cellIs" dxfId="0" priority="7" stopIfTrue="1" operator="lessThan">
      <formula>0</formula>
    </cfRule>
  </conditionalFormatting>
  <dataValidations count="1">
    <dataValidation type="custom" allowBlank="1" showInputMessage="1" showErrorMessage="1" error="Inserire un valore numerico positivo con 2 cifre decimali" sqref="C4:C7">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2020-03-06T16:53:44Z</dcterms:modified>
</cp:coreProperties>
</file>