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olo lalli\Gare\Gare Sogei\Gara 012 - 2017 Nuova Acquisizione Dynatrace\Errata Corrige\"/>
    </mc:Choice>
  </mc:AlternateContent>
  <bookViews>
    <workbookView xWindow="120" yWindow="135" windowWidth="19020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3" i="1" l="1"/>
  <c r="I3" i="1"/>
  <c r="O56" i="1" l="1"/>
  <c r="M48" i="1" l="1"/>
  <c r="O48" i="1" s="1"/>
  <c r="M47" i="1"/>
  <c r="O47" i="1" s="1"/>
  <c r="M46" i="1"/>
  <c r="O46" i="1" s="1"/>
  <c r="K48" i="1"/>
  <c r="K47" i="1"/>
  <c r="K46" i="1"/>
  <c r="I48" i="1"/>
  <c r="I47" i="1"/>
  <c r="I46" i="1"/>
  <c r="M44" i="1"/>
  <c r="O44" i="1" s="1"/>
  <c r="M43" i="1"/>
  <c r="O43" i="1" s="1"/>
  <c r="M42" i="1"/>
  <c r="O42" i="1" s="1"/>
  <c r="M39" i="1"/>
  <c r="O39" i="1" s="1"/>
  <c r="M38" i="1"/>
  <c r="O38" i="1" s="1"/>
  <c r="M37" i="1"/>
  <c r="O37" i="1" s="1"/>
  <c r="M35" i="1"/>
  <c r="O35" i="1" s="1"/>
  <c r="K44" i="1"/>
  <c r="K43" i="1"/>
  <c r="K42" i="1"/>
  <c r="K39" i="1"/>
  <c r="K38" i="1"/>
  <c r="K37" i="1"/>
  <c r="K35" i="1"/>
  <c r="I44" i="1"/>
  <c r="I43" i="1"/>
  <c r="I42" i="1"/>
  <c r="I39" i="1"/>
  <c r="I38" i="1"/>
  <c r="I37" i="1"/>
  <c r="I35" i="1"/>
  <c r="M34" i="1"/>
  <c r="O34" i="1" s="1"/>
  <c r="M31" i="1"/>
  <c r="O31" i="1" s="1"/>
  <c r="M30" i="1"/>
  <c r="O30" i="1" s="1"/>
  <c r="M29" i="1"/>
  <c r="O29" i="1" s="1"/>
  <c r="M27" i="1"/>
  <c r="O27" i="1" s="1"/>
  <c r="M26" i="1"/>
  <c r="O26" i="1" s="1"/>
  <c r="K34" i="1"/>
  <c r="K31" i="1"/>
  <c r="K30" i="1"/>
  <c r="K29" i="1"/>
  <c r="K27" i="1"/>
  <c r="K26" i="1"/>
  <c r="I34" i="1"/>
  <c r="I31" i="1"/>
  <c r="I30" i="1"/>
  <c r="I29" i="1"/>
  <c r="I27" i="1"/>
  <c r="I26" i="1"/>
  <c r="M23" i="1"/>
  <c r="O23" i="1" s="1"/>
  <c r="M22" i="1"/>
  <c r="O22" i="1" s="1"/>
  <c r="M21" i="1"/>
  <c r="O21" i="1" s="1"/>
  <c r="M19" i="1"/>
  <c r="O19" i="1" s="1"/>
  <c r="M18" i="1"/>
  <c r="O18" i="1" s="1"/>
  <c r="M17" i="1"/>
  <c r="O17" i="1" s="1"/>
  <c r="K23" i="1"/>
  <c r="K22" i="1"/>
  <c r="K21" i="1"/>
  <c r="K19" i="1"/>
  <c r="K18" i="1"/>
  <c r="K17" i="1"/>
  <c r="I23" i="1"/>
  <c r="I22" i="1"/>
  <c r="I21" i="1"/>
  <c r="I19" i="1"/>
  <c r="I18" i="1"/>
  <c r="I17" i="1"/>
  <c r="M16" i="1"/>
  <c r="O16" i="1" s="1"/>
  <c r="M15" i="1"/>
  <c r="O15" i="1" s="1"/>
  <c r="M14" i="1"/>
  <c r="O14" i="1" s="1"/>
  <c r="M13" i="1"/>
  <c r="O13" i="1" s="1"/>
  <c r="K16" i="1"/>
  <c r="K15" i="1"/>
  <c r="K14" i="1"/>
  <c r="K13" i="1"/>
  <c r="I16" i="1"/>
  <c r="I15" i="1"/>
  <c r="I14" i="1"/>
  <c r="I13" i="1"/>
  <c r="M12" i="1"/>
  <c r="O12" i="1" s="1"/>
  <c r="M11" i="1"/>
  <c r="O11" i="1" s="1"/>
  <c r="M8" i="1"/>
  <c r="O8" i="1" s="1"/>
  <c r="M7" i="1"/>
  <c r="O7" i="1" s="1"/>
  <c r="M6" i="1"/>
  <c r="O6" i="1" s="1"/>
  <c r="M4" i="1"/>
  <c r="O4" i="1" s="1"/>
  <c r="K12" i="1"/>
  <c r="K11" i="1"/>
  <c r="K8" i="1"/>
  <c r="K7" i="1"/>
  <c r="K6" i="1"/>
  <c r="K4" i="1"/>
  <c r="I12" i="1"/>
  <c r="I11" i="1"/>
  <c r="I8" i="1"/>
  <c r="I7" i="1"/>
  <c r="I6" i="1"/>
  <c r="I4" i="1"/>
  <c r="M3" i="1"/>
  <c r="O3" i="1" s="1"/>
  <c r="N3" i="1"/>
  <c r="N19" i="1" l="1"/>
  <c r="N17" i="1"/>
  <c r="N22" i="1"/>
  <c r="N35" i="1"/>
  <c r="N14" i="1"/>
  <c r="N47" i="1"/>
  <c r="N6" i="1"/>
  <c r="N12" i="1"/>
  <c r="N37" i="1"/>
  <c r="N43" i="1"/>
  <c r="N26" i="1"/>
  <c r="N31" i="1"/>
  <c r="N27" i="1"/>
  <c r="N34" i="1"/>
  <c r="N38" i="1"/>
  <c r="N44" i="1"/>
  <c r="N42" i="1"/>
  <c r="N7" i="1"/>
  <c r="N4" i="1"/>
  <c r="N29" i="1"/>
  <c r="N39" i="1"/>
  <c r="N13" i="1"/>
  <c r="N16" i="1"/>
  <c r="N18" i="1"/>
  <c r="N23" i="1"/>
  <c r="N21" i="1"/>
  <c r="N30" i="1"/>
  <c r="N46" i="1"/>
  <c r="N15" i="1"/>
  <c r="N8" i="1"/>
  <c r="N11" i="1"/>
  <c r="N48" i="1"/>
  <c r="N5" i="1" l="1"/>
  <c r="N36" i="1"/>
  <c r="N24" i="1"/>
  <c r="N32" i="1"/>
  <c r="N49" i="1"/>
  <c r="N40" i="1"/>
  <c r="N9" i="1"/>
  <c r="N20" i="1"/>
  <c r="N45" i="1"/>
  <c r="N28" i="1"/>
  <c r="N41" i="1" l="1"/>
  <c r="N10" i="1"/>
  <c r="N33" i="1"/>
  <c r="N50" i="1"/>
  <c r="N25" i="1"/>
  <c r="O54" i="1" l="1"/>
  <c r="N52" i="1" s="1"/>
  <c r="O52" i="1" s="1"/>
</calcChain>
</file>

<file path=xl/sharedStrings.xml><?xml version="1.0" encoding="utf-8"?>
<sst xmlns="http://schemas.openxmlformats.org/spreadsheetml/2006/main" count="233" uniqueCount="66">
  <si>
    <t>Tipologia fabbisogno</t>
  </si>
  <si>
    <t>Tipologia Prodotto</t>
  </si>
  <si>
    <t>Prodotto</t>
  </si>
  <si>
    <t>Tipo Licenza</t>
  </si>
  <si>
    <t>Range</t>
  </si>
  <si>
    <t>CDC</t>
  </si>
  <si>
    <t>Real User Monitoring - Agentless Monitor Device (AMD)</t>
  </si>
  <si>
    <t>Unità</t>
  </si>
  <si>
    <t>N/A</t>
  </si>
  <si>
    <t>Real User Monitoring - SSL Support</t>
  </si>
  <si>
    <t>Opzionale</t>
  </si>
  <si>
    <t>Enablement Services Consultant (ESC)</t>
  </si>
  <si>
    <t>Sottoscrizione</t>
  </si>
  <si>
    <t>Dynatrace DEM (Digital Experience Monitor) - License Term</t>
  </si>
  <si>
    <t>Real User Monitor (RUM, visite in MLN)</t>
  </si>
  <si>
    <t>1-10 MLN</t>
  </si>
  <si>
    <t>Dynatrace Managed (OneAgent) - License Term</t>
  </si>
  <si>
    <t>Host Units</t>
  </si>
  <si>
    <t>1000+</t>
  </si>
  <si>
    <t>DAG</t>
  </si>
  <si>
    <t>Real User Monitoring - Agentless Monitor Device XL (AMD 20 Gbps)</t>
  </si>
  <si>
    <t>Real User Monitoring - Web &amp; Enterprise Analysis (CAS)</t>
  </si>
  <si>
    <t>DT</t>
  </si>
  <si>
    <t>RGS</t>
  </si>
  <si>
    <t>Sogei</t>
  </si>
  <si>
    <t>DAG Totale obbligatorio</t>
  </si>
  <si>
    <t>DAG Totale opzionale</t>
  </si>
  <si>
    <t>DT Totale opzionale</t>
  </si>
  <si>
    <t>DT Totale obbligatorio</t>
  </si>
  <si>
    <t>RGS Totale obbligatorio</t>
  </si>
  <si>
    <t>RGS Totale opzionale</t>
  </si>
  <si>
    <t>Sogei Totale obbligatorio</t>
  </si>
  <si>
    <t>Sogei Totale opzionale</t>
  </si>
  <si>
    <t>Serv. Professionali</t>
  </si>
  <si>
    <t>Committente</t>
  </si>
  <si>
    <t>Prezzo Totale offerto</t>
  </si>
  <si>
    <t>Prezzo Totale offerto CDC</t>
  </si>
  <si>
    <t>Prezzo Totale offerto DAG</t>
  </si>
  <si>
    <t>Prezzo Totale offerto DT</t>
  </si>
  <si>
    <t>Prezzo Totale offerto RGS</t>
  </si>
  <si>
    <t>Prezzo Totale offerto Sogei</t>
  </si>
  <si>
    <t>Prezzo offerto globale</t>
  </si>
  <si>
    <t>Base d'asta</t>
  </si>
  <si>
    <t>Costi relativi alla sicurezza</t>
  </si>
  <si>
    <t>Note</t>
  </si>
  <si>
    <t>Si precisa che gli oneri per rischi interferenziali, non soggetti a ribasso d’asta, sono pari a zero</t>
  </si>
  <si>
    <r>
      <t>AS SDAPA ai sensi dell’art. 55 del D.Lgs. n. 50/2016, per l’acquisizione di prodotti e servizi DYNATRACE per il MEF, Cdc e Sogei – ID 2</t>
    </r>
    <r>
      <rPr>
        <b/>
        <sz val="10"/>
        <color theme="0"/>
        <rFont val="Calibri"/>
        <family val="2"/>
      </rPr>
      <t>207</t>
    </r>
  </si>
  <si>
    <t>Prezzo Unitario annuale offerto/
Tariffa G/P</t>
  </si>
  <si>
    <t>Cdc Totale opzionale</t>
  </si>
  <si>
    <t>Cdc Totale obbligatorio</t>
  </si>
  <si>
    <t>Base</t>
  </si>
  <si>
    <t>Real User Monitoring - Agentless Monitor Device (AMD) – verrà acquisito in modalità sottoscrizione sino al 31 marzo 2021; dal 1 aprile 2021 verrà convertito nella Sottoscrizione Dynatrace OneAgent</t>
  </si>
  <si>
    <t>Real User Monitoring - SSL Support – verrà acquisito in modalità sottoscrizione sino al 31 marzo 2021; dal 1 aprile 2021 verrà convertito nella Sottoscrizione Dynatrace OneAgent</t>
  </si>
  <si>
    <t>Real User Monitoring - Cluster Analysis Module Universal Decodes – verrà acquisito in modalità sottoscrizione sino al 31 marzo 2021; dal 1 aprile 2021 verrà convertito nella Sottoscrizione Dynatrace OneAgent</t>
  </si>
  <si>
    <t>Real User Monitoring - Cluster Analysis Modules MS SQL*Server/Sybase – verrà acquisito in modalità sottoscrizione sino al 31 marzo 2021; dal 1 aprile 2021 verrà convertito nella Sottoscrizione Dynatrace OneAgent</t>
  </si>
  <si>
    <t>Real User Monitoring - Cluster Analysis Modules Oracle SQL*Net – verrà acquisito in modalità sottoscrizione sino al 31 marzo 2021; dal 1 aprile 2021 verrà convertito nella Sottoscrizione Dynatrace OneAgent</t>
  </si>
  <si>
    <t>Real User Monitoring – Cluster Analysis Modules Thin Client (Citrix &amp; Windows Terminal Server) - verrà acquisito in modalità sottoscrizione sino al 31 marzo 2021; dal 1 aprile 2021 verrà convertito nella Sottoscrizione Dynatrace OneAgent</t>
  </si>
  <si>
    <t>Real User Monitoring - Cluster Analysis Modules XML Transactions – verrà acquisito in modalità sottoscrizione sino al 31 marzo 2021; dal 1 aprile 2021 verrà convertito nella Sottoscrizione Dynatrace OneAgent</t>
  </si>
  <si>
    <t>Real User Monitoring - SSL Support  – verrà acquisito in modalità sottoscrizione sino al 31 marzo 2021; dal 1 aprile 2021 verrà convertito nella Sottoscrizione Dynatrace OneAgent</t>
  </si>
  <si>
    <t>Real User Monitoring - Web &amp; Enterprise Analysis (CAS) – verrà acquisito in modalità sottoscrizione sino al 31 marzo 2021; dal 1 aprile 2021 verrà convertito nella Sottoscrizione Dynatrace OneAgent</t>
  </si>
  <si>
    <t>Quantità 1 anno</t>
  </si>
  <si>
    <t>Prezzo 1 anno</t>
  </si>
  <si>
    <t>Quantità 2 anno</t>
  </si>
  <si>
    <t>Prezzo 2 anno</t>
  </si>
  <si>
    <t>Quantità 3 anno</t>
  </si>
  <si>
    <t>Prezzo 3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</si>
</sst>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\-&quot;€&quot;\ #,##0.00"/>
    <numFmt numFmtId="164" formatCode="&quot;€&quot;\ #,##0.00"/>
  </numFmts>
  <fonts count="12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name val="Calibri"/>
      <family val="2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FFFFFF"/>
      <name val="Calibri"/>
      <family val="2"/>
    </font>
    <font>
      <b/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4" borderId="1" xfId="0" applyFont="1" applyFill="1" applyBorder="1" applyAlignment="1" applyProtection="1">
      <alignment horizontal="center" vertical="center" wrapText="1" readingOrder="1"/>
      <protection hidden="1"/>
    </xf>
    <xf numFmtId="0" fontId="0" fillId="0" borderId="0" xfId="0" applyProtection="1">
      <protection hidden="1"/>
    </xf>
    <xf numFmtId="0" fontId="6" fillId="5" borderId="5" xfId="0" applyFont="1" applyFill="1" applyBorder="1" applyAlignment="1" applyProtection="1">
      <alignment horizontal="center" vertical="center" wrapText="1"/>
      <protection hidden="1"/>
    </xf>
    <xf numFmtId="0" fontId="6" fillId="5" borderId="5" xfId="0" applyFont="1" applyFill="1" applyBorder="1" applyAlignment="1" applyProtection="1">
      <alignment horizontal="left" vertical="center" wrapText="1"/>
      <protection hidden="1"/>
    </xf>
    <xf numFmtId="0" fontId="1" fillId="6" borderId="1" xfId="0" applyFont="1" applyFill="1" applyBorder="1" applyAlignment="1" applyProtection="1">
      <alignment horizontal="center" vertical="center"/>
      <protection hidden="1"/>
    </xf>
    <xf numFmtId="0" fontId="1" fillId="6" borderId="1" xfId="0" applyFont="1" applyFill="1" applyBorder="1" applyAlignment="1" applyProtection="1">
      <alignment horizontal="center" vertical="center" wrapText="1"/>
      <protection hidden="1"/>
    </xf>
    <xf numFmtId="0" fontId="1" fillId="6" borderId="1" xfId="0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8" fontId="1" fillId="6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horizontal="left" vertical="center" wrapText="1"/>
      <protection hidden="1"/>
    </xf>
    <xf numFmtId="8" fontId="1" fillId="2" borderId="3" xfId="0" applyNumberFormat="1" applyFont="1" applyFill="1" applyBorder="1" applyAlignment="1" applyProtection="1">
      <alignment horizontal="right" vertical="center"/>
      <protection hidden="1"/>
    </xf>
    <xf numFmtId="8" fontId="2" fillId="6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left" vertical="center" wrapText="1"/>
      <protection hidden="1"/>
    </xf>
    <xf numFmtId="8" fontId="1" fillId="2" borderId="6" xfId="0" applyNumberFormat="1" applyFont="1" applyFill="1" applyBorder="1" applyAlignment="1" applyProtection="1">
      <alignment horizontal="right"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left" vertical="center" wrapText="1"/>
      <protection hidden="1"/>
    </xf>
    <xf numFmtId="8" fontId="1" fillId="2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Border="1" applyProtection="1">
      <protection hidden="1"/>
    </xf>
    <xf numFmtId="0" fontId="3" fillId="2" borderId="0" xfId="0" applyFont="1" applyFill="1" applyBorder="1" applyAlignment="1" applyProtection="1">
      <alignment horizontal="right"/>
      <protection hidden="1"/>
    </xf>
    <xf numFmtId="8" fontId="6" fillId="2" borderId="7" xfId="0" applyNumberFormat="1" applyFont="1" applyFill="1" applyBorder="1" applyAlignment="1" applyProtection="1">
      <alignment horizontal="right" vertical="center"/>
      <protection hidden="1"/>
    </xf>
    <xf numFmtId="8" fontId="8" fillId="6" borderId="1" xfId="0" applyNumberFormat="1" applyFont="1" applyFill="1" applyBorder="1" applyAlignment="1" applyProtection="1">
      <alignment horizontal="right" vertical="center"/>
      <protection hidden="1"/>
    </xf>
    <xf numFmtId="8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/>
      <protection hidden="1"/>
    </xf>
    <xf numFmtId="0" fontId="8" fillId="4" borderId="1" xfId="0" applyFont="1" applyFill="1" applyBorder="1" applyAlignment="1" applyProtection="1">
      <alignment horizontal="center" vertical="center" wrapText="1" readingOrder="1"/>
      <protection hidden="1"/>
    </xf>
    <xf numFmtId="164" fontId="8" fillId="6" borderId="1" xfId="0" applyNumberFormat="1" applyFont="1" applyFill="1" applyBorder="1" applyAlignment="1" applyProtection="1">
      <alignment horizontal="right" vertical="center" wrapText="1" readingOrder="1"/>
      <protection hidden="1"/>
    </xf>
    <xf numFmtId="0" fontId="9" fillId="0" borderId="0" xfId="0" applyFont="1" applyAlignment="1" applyProtection="1">
      <alignment horizontal="right"/>
      <protection hidden="1"/>
    </xf>
    <xf numFmtId="164" fontId="1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6" borderId="1" xfId="0" applyFont="1" applyFill="1" applyBorder="1" applyAlignment="1" applyProtection="1">
      <alignment horizontal="center" vertical="center" wrapText="1"/>
      <protection hidden="1"/>
    </xf>
    <xf numFmtId="0" fontId="11" fillId="6" borderId="1" xfId="0" applyFont="1" applyFill="1" applyBorder="1" applyAlignment="1" applyProtection="1">
      <alignment horizontal="justify" vertical="center" wrapText="1"/>
      <protection hidden="1"/>
    </xf>
    <xf numFmtId="0" fontId="5" fillId="3" borderId="4" xfId="0" applyFont="1" applyFill="1" applyBorder="1" applyAlignment="1" applyProtection="1">
      <alignment horizontal="center" vertical="center" wrapText="1" readingOrder="1"/>
      <protection hidden="1"/>
    </xf>
    <xf numFmtId="0" fontId="5" fillId="3" borderId="3" xfId="0" applyFont="1" applyFill="1" applyBorder="1" applyAlignment="1" applyProtection="1">
      <alignment horizontal="center" vertical="center" wrapText="1" readingOrder="1"/>
      <protection hidden="1"/>
    </xf>
    <xf numFmtId="0" fontId="5" fillId="3" borderId="2" xfId="0" applyFont="1" applyFill="1" applyBorder="1" applyAlignment="1" applyProtection="1">
      <alignment horizontal="center" vertical="center" wrapText="1" readingOrder="1"/>
      <protection hidden="1"/>
    </xf>
    <xf numFmtId="0" fontId="5" fillId="3" borderId="4" xfId="0" applyFont="1" applyFill="1" applyBorder="1" applyAlignment="1" applyProtection="1">
      <alignment horizontal="right" vertical="center" wrapText="1" readingOrder="1"/>
      <protection hidden="1"/>
    </xf>
    <xf numFmtId="0" fontId="5" fillId="3" borderId="3" xfId="0" applyFont="1" applyFill="1" applyBorder="1" applyAlignment="1" applyProtection="1">
      <alignment horizontal="right" vertical="center" wrapText="1" readingOrder="1"/>
      <protection hidden="1"/>
    </xf>
    <xf numFmtId="0" fontId="5" fillId="5" borderId="1" xfId="0" applyFont="1" applyFill="1" applyBorder="1" applyAlignment="1" applyProtection="1">
      <alignment horizontal="center" vertical="center" wrapText="1" readingOrder="1"/>
      <protection hidden="1"/>
    </xf>
    <xf numFmtId="8" fontId="7" fillId="5" borderId="4" xfId="0" applyNumberFormat="1" applyFont="1" applyFill="1" applyBorder="1" applyAlignment="1" applyProtection="1">
      <alignment horizontal="right" vertical="center"/>
      <protection hidden="1"/>
    </xf>
    <xf numFmtId="8" fontId="7" fillId="5" borderId="3" xfId="0" applyNumberFormat="1" applyFont="1" applyFill="1" applyBorder="1" applyAlignment="1" applyProtection="1">
      <alignment horizontal="right" vertical="center"/>
      <protection hidden="1"/>
    </xf>
    <xf numFmtId="8" fontId="6" fillId="5" borderId="4" xfId="0" applyNumberFormat="1" applyFont="1" applyFill="1" applyBorder="1" applyAlignment="1" applyProtection="1">
      <alignment horizontal="center" vertical="center"/>
      <protection hidden="1"/>
    </xf>
    <xf numFmtId="8" fontId="6" fillId="5" borderId="2" xfId="0" applyNumberFormat="1" applyFont="1" applyFill="1" applyBorder="1" applyAlignment="1" applyProtection="1">
      <alignment horizontal="center" vertical="center"/>
      <protection hidden="1"/>
    </xf>
    <xf numFmtId="8" fontId="6" fillId="5" borderId="4" xfId="0" applyNumberFormat="1" applyFont="1" applyFill="1" applyBorder="1" applyAlignment="1" applyProtection="1">
      <alignment horizontal="right" vertical="center"/>
      <protection hidden="1"/>
    </xf>
    <xf numFmtId="8" fontId="6" fillId="5" borderId="2" xfId="0" applyNumberFormat="1" applyFont="1" applyFill="1" applyBorder="1" applyAlignment="1" applyProtection="1">
      <alignment horizontal="right" vertical="center"/>
      <protection hidden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zoomScaleNormal="100" workbookViewId="0">
      <selection activeCell="M2" sqref="M2"/>
    </sheetView>
  </sheetViews>
  <sheetFormatPr defaultRowHeight="15" x14ac:dyDescent="0.25"/>
  <cols>
    <col min="1" max="1" width="6" style="2" customWidth="1"/>
    <col min="2" max="2" width="9.7109375" style="2" customWidth="1"/>
    <col min="3" max="3" width="13.28515625" style="2" customWidth="1"/>
    <col min="4" max="4" width="30.140625" style="25" customWidth="1"/>
    <col min="5" max="5" width="26.85546875" style="2" hidden="1" customWidth="1"/>
    <col min="6" max="6" width="8" style="2" hidden="1" customWidth="1"/>
    <col min="7" max="7" width="15.140625" style="24" customWidth="1"/>
    <col min="8" max="8" width="6.7109375" style="2" customWidth="1"/>
    <col min="9" max="9" width="9.7109375" style="24" customWidth="1"/>
    <col min="10" max="10" width="6.7109375" style="2" customWidth="1"/>
    <col min="11" max="11" width="9.7109375" style="24" customWidth="1"/>
    <col min="12" max="12" width="6.7109375" style="2" customWidth="1"/>
    <col min="13" max="13" width="11.28515625" style="24" customWidth="1"/>
    <col min="14" max="14" width="13.140625" style="24" customWidth="1"/>
    <col min="15" max="15" width="18.140625" style="24" customWidth="1"/>
    <col min="16" max="16" width="17.28515625" style="2" customWidth="1"/>
    <col min="17" max="16384" width="9.140625" style="2"/>
  </cols>
  <sheetData>
    <row r="1" spans="1:15" ht="18.75" customHeight="1" x14ac:dyDescent="0.25">
      <c r="A1" s="43" t="s">
        <v>46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33.75" x14ac:dyDescent="0.25">
      <c r="A2" s="3" t="s">
        <v>34</v>
      </c>
      <c r="B2" s="3" t="s">
        <v>0</v>
      </c>
      <c r="C2" s="3" t="s">
        <v>1</v>
      </c>
      <c r="D2" s="4" t="s">
        <v>2</v>
      </c>
      <c r="E2" s="3" t="s">
        <v>3</v>
      </c>
      <c r="F2" s="3" t="s">
        <v>4</v>
      </c>
      <c r="G2" s="3" t="s">
        <v>47</v>
      </c>
      <c r="H2" s="3" t="s">
        <v>60</v>
      </c>
      <c r="I2" s="3" t="s">
        <v>61</v>
      </c>
      <c r="J2" s="3" t="s">
        <v>62</v>
      </c>
      <c r="K2" s="3" t="s">
        <v>63</v>
      </c>
      <c r="L2" s="3" t="s">
        <v>64</v>
      </c>
      <c r="M2" s="3" t="s">
        <v>65</v>
      </c>
      <c r="N2" s="3" t="s">
        <v>35</v>
      </c>
      <c r="O2" s="3" t="s">
        <v>44</v>
      </c>
    </row>
    <row r="3" spans="1:15" ht="56.25" x14ac:dyDescent="0.25">
      <c r="A3" s="5" t="s">
        <v>5</v>
      </c>
      <c r="B3" s="5" t="s">
        <v>50</v>
      </c>
      <c r="C3" s="36" t="s">
        <v>12</v>
      </c>
      <c r="D3" s="37" t="s">
        <v>51</v>
      </c>
      <c r="E3" s="8" t="s">
        <v>7</v>
      </c>
      <c r="F3" s="8" t="s">
        <v>8</v>
      </c>
      <c r="G3" s="30"/>
      <c r="H3" s="5">
        <v>1</v>
      </c>
      <c r="I3" s="9">
        <f>G3*H3</f>
        <v>0</v>
      </c>
      <c r="J3" s="5">
        <v>1</v>
      </c>
      <c r="K3" s="9">
        <f>G3*J3</f>
        <v>0</v>
      </c>
      <c r="L3" s="5">
        <v>1</v>
      </c>
      <c r="M3" s="9">
        <f>G3*L3</f>
        <v>0</v>
      </c>
      <c r="N3" s="9">
        <f>I3+K3+M3</f>
        <v>0</v>
      </c>
      <c r="O3" s="1" t="str">
        <f>IF(OR(ISBLANK(G3),G3=0),"Attenzione, immettere un valore positivo con al massimo due decimali",IF(ISTEXT(M3),"Attenzione carattere al posto di un numero!","OK"))</f>
        <v>Attenzione, immettere un valore positivo con al massimo due decimali</v>
      </c>
    </row>
    <row r="4" spans="1:15" ht="56.25" x14ac:dyDescent="0.25">
      <c r="A4" s="5" t="s">
        <v>5</v>
      </c>
      <c r="B4" s="5" t="s">
        <v>50</v>
      </c>
      <c r="C4" s="36" t="s">
        <v>12</v>
      </c>
      <c r="D4" s="37" t="s">
        <v>52</v>
      </c>
      <c r="E4" s="8" t="s">
        <v>7</v>
      </c>
      <c r="F4" s="8" t="s">
        <v>8</v>
      </c>
      <c r="G4" s="30"/>
      <c r="H4" s="5">
        <v>1</v>
      </c>
      <c r="I4" s="9">
        <f>G4*H4</f>
        <v>0</v>
      </c>
      <c r="J4" s="5">
        <v>1</v>
      </c>
      <c r="K4" s="9">
        <f t="shared" ref="K4:K48" si="0">G4*J4</f>
        <v>0</v>
      </c>
      <c r="L4" s="5">
        <v>1</v>
      </c>
      <c r="M4" s="9">
        <f t="shared" ref="M4:M48" si="1">G4*L4</f>
        <v>0</v>
      </c>
      <c r="N4" s="9">
        <f t="shared" ref="N4:N48" si="2">I4+K4+M4</f>
        <v>0</v>
      </c>
      <c r="O4" s="1" t="str">
        <f>IF(OR(ISBLANK(G4),G4=0),"Attenzione, immettere un valore positivo con al massimo due decimali",IF(ISTEXT(M4),"Attenzione carattere al posto di un numero!","OK"))</f>
        <v>Attenzione, immettere un valore positivo con al massimo due decimali</v>
      </c>
    </row>
    <row r="5" spans="1:15" x14ac:dyDescent="0.25">
      <c r="A5" s="10"/>
      <c r="B5" s="10"/>
      <c r="C5" s="11"/>
      <c r="D5" s="12"/>
      <c r="E5" s="11"/>
      <c r="F5" s="11"/>
      <c r="G5" s="13"/>
      <c r="H5" s="10"/>
      <c r="I5" s="13"/>
      <c r="J5" s="10"/>
      <c r="K5" s="13"/>
      <c r="L5" s="48" t="s">
        <v>49</v>
      </c>
      <c r="M5" s="49"/>
      <c r="N5" s="14">
        <f>SUM(N3:N4)</f>
        <v>0</v>
      </c>
      <c r="O5" s="15"/>
    </row>
    <row r="6" spans="1:15" ht="33.75" customHeight="1" x14ac:dyDescent="0.25">
      <c r="A6" s="5" t="s">
        <v>5</v>
      </c>
      <c r="B6" s="5" t="s">
        <v>10</v>
      </c>
      <c r="C6" s="6" t="s">
        <v>33</v>
      </c>
      <c r="D6" s="7" t="s">
        <v>11</v>
      </c>
      <c r="E6" s="8" t="s">
        <v>7</v>
      </c>
      <c r="F6" s="8" t="s">
        <v>8</v>
      </c>
      <c r="G6" s="30"/>
      <c r="H6" s="5">
        <v>10</v>
      </c>
      <c r="I6" s="9">
        <f t="shared" ref="I6:I11" si="3">G6*H6</f>
        <v>0</v>
      </c>
      <c r="J6" s="5">
        <v>10</v>
      </c>
      <c r="K6" s="9">
        <f t="shared" si="0"/>
        <v>0</v>
      </c>
      <c r="L6" s="5">
        <v>10</v>
      </c>
      <c r="M6" s="9">
        <f t="shared" si="1"/>
        <v>0</v>
      </c>
      <c r="N6" s="9">
        <f t="shared" si="2"/>
        <v>0</v>
      </c>
      <c r="O6" s="1" t="str">
        <f t="shared" ref="O6:O8" si="4">IF(OR(ISBLANK(G6),G6=0),"Attenzione, immettere un valore positivo con al massimo due decimali",IF(ISTEXT(M6),"Attenzione carattere al posto di un numero!","OK"))</f>
        <v>Attenzione, immettere un valore positivo con al massimo due decimali</v>
      </c>
    </row>
    <row r="7" spans="1:15" ht="33.75" customHeight="1" x14ac:dyDescent="0.25">
      <c r="A7" s="5" t="s">
        <v>5</v>
      </c>
      <c r="B7" s="5" t="s">
        <v>10</v>
      </c>
      <c r="C7" s="6" t="s">
        <v>12</v>
      </c>
      <c r="D7" s="7" t="s">
        <v>13</v>
      </c>
      <c r="E7" s="8" t="s">
        <v>14</v>
      </c>
      <c r="F7" s="8" t="s">
        <v>15</v>
      </c>
      <c r="G7" s="30"/>
      <c r="H7" s="5">
        <v>3</v>
      </c>
      <c r="I7" s="9">
        <f t="shared" si="3"/>
        <v>0</v>
      </c>
      <c r="J7" s="5">
        <v>3</v>
      </c>
      <c r="K7" s="9">
        <f t="shared" si="0"/>
        <v>0</v>
      </c>
      <c r="L7" s="5">
        <v>3</v>
      </c>
      <c r="M7" s="9">
        <f t="shared" si="1"/>
        <v>0</v>
      </c>
      <c r="N7" s="9">
        <f t="shared" si="2"/>
        <v>0</v>
      </c>
      <c r="O7" s="1" t="str">
        <f t="shared" si="4"/>
        <v>Attenzione, immettere un valore positivo con al massimo due decimali</v>
      </c>
    </row>
    <row r="8" spans="1:15" ht="33.75" customHeight="1" x14ac:dyDescent="0.25">
      <c r="A8" s="5" t="s">
        <v>5</v>
      </c>
      <c r="B8" s="5" t="s">
        <v>10</v>
      </c>
      <c r="C8" s="6" t="s">
        <v>12</v>
      </c>
      <c r="D8" s="7" t="s">
        <v>16</v>
      </c>
      <c r="E8" s="8" t="s">
        <v>17</v>
      </c>
      <c r="F8" s="8" t="s">
        <v>18</v>
      </c>
      <c r="G8" s="30"/>
      <c r="H8" s="5">
        <v>150</v>
      </c>
      <c r="I8" s="9">
        <f t="shared" si="3"/>
        <v>0</v>
      </c>
      <c r="J8" s="5">
        <v>150</v>
      </c>
      <c r="K8" s="9">
        <f t="shared" si="0"/>
        <v>0</v>
      </c>
      <c r="L8" s="5">
        <v>150</v>
      </c>
      <c r="M8" s="9">
        <f t="shared" si="1"/>
        <v>0</v>
      </c>
      <c r="N8" s="9">
        <f t="shared" si="2"/>
        <v>0</v>
      </c>
      <c r="O8" s="1" t="str">
        <f t="shared" si="4"/>
        <v>Attenzione, immettere un valore positivo con al massimo due decimali</v>
      </c>
    </row>
    <row r="9" spans="1:15" x14ac:dyDescent="0.25">
      <c r="A9" s="16"/>
      <c r="B9" s="16"/>
      <c r="C9" s="17"/>
      <c r="D9" s="18"/>
      <c r="E9" s="17"/>
      <c r="F9" s="17"/>
      <c r="G9" s="19"/>
      <c r="H9" s="16"/>
      <c r="I9" s="19"/>
      <c r="J9" s="16"/>
      <c r="K9" s="19"/>
      <c r="L9" s="48" t="s">
        <v>48</v>
      </c>
      <c r="M9" s="49"/>
      <c r="N9" s="14">
        <f>SUM(N6:N8)</f>
        <v>0</v>
      </c>
    </row>
    <row r="10" spans="1:15" x14ac:dyDescent="0.25">
      <c r="A10" s="20"/>
      <c r="B10" s="20"/>
      <c r="C10" s="21"/>
      <c r="D10" s="22"/>
      <c r="E10" s="21"/>
      <c r="F10" s="21"/>
      <c r="G10" s="23"/>
      <c r="H10" s="20"/>
      <c r="I10" s="23"/>
      <c r="J10" s="20"/>
      <c r="K10" s="23"/>
      <c r="L10" s="46" t="s">
        <v>36</v>
      </c>
      <c r="M10" s="47"/>
      <c r="N10" s="14">
        <f>N5+N9</f>
        <v>0</v>
      </c>
    </row>
    <row r="11" spans="1:15" ht="33.75" customHeight="1" x14ac:dyDescent="0.25">
      <c r="A11" s="5" t="s">
        <v>19</v>
      </c>
      <c r="B11" s="5" t="s">
        <v>50</v>
      </c>
      <c r="C11" s="6" t="s">
        <v>12</v>
      </c>
      <c r="D11" s="7" t="s">
        <v>20</v>
      </c>
      <c r="E11" s="8" t="s">
        <v>7</v>
      </c>
      <c r="F11" s="8" t="s">
        <v>8</v>
      </c>
      <c r="G11" s="30"/>
      <c r="H11" s="5">
        <v>1</v>
      </c>
      <c r="I11" s="9">
        <f t="shared" si="3"/>
        <v>0</v>
      </c>
      <c r="J11" s="5">
        <v>1</v>
      </c>
      <c r="K11" s="9">
        <f t="shared" si="0"/>
        <v>0</v>
      </c>
      <c r="L11" s="5">
        <v>1</v>
      </c>
      <c r="M11" s="9">
        <f t="shared" si="1"/>
        <v>0</v>
      </c>
      <c r="N11" s="9">
        <f t="shared" si="2"/>
        <v>0</v>
      </c>
      <c r="O11" s="1" t="str">
        <f t="shared" ref="O11:O19" si="5">IF(OR(ISBLANK(G11),G11=0),"Attenzione, immettere un valore positivo con al massimo due decimali",IF(ISTEXT(M11),"Attenzione carattere al posto di un numero!","OK"))</f>
        <v>Attenzione, immettere un valore positivo con al massimo due decimali</v>
      </c>
    </row>
    <row r="12" spans="1:15" ht="33.75" customHeight="1" x14ac:dyDescent="0.25">
      <c r="A12" s="5" t="s">
        <v>19</v>
      </c>
      <c r="B12" s="5" t="s">
        <v>50</v>
      </c>
      <c r="C12" s="6" t="s">
        <v>12</v>
      </c>
      <c r="D12" s="7" t="s">
        <v>21</v>
      </c>
      <c r="E12" s="8" t="s">
        <v>7</v>
      </c>
      <c r="F12" s="8" t="s">
        <v>8</v>
      </c>
      <c r="G12" s="30"/>
      <c r="H12" s="5">
        <v>4</v>
      </c>
      <c r="I12" s="9">
        <f>G12*H12</f>
        <v>0</v>
      </c>
      <c r="J12" s="5">
        <v>4</v>
      </c>
      <c r="K12" s="9">
        <f t="shared" si="0"/>
        <v>0</v>
      </c>
      <c r="L12" s="5">
        <v>4</v>
      </c>
      <c r="M12" s="9">
        <f t="shared" si="1"/>
        <v>0</v>
      </c>
      <c r="N12" s="9">
        <f t="shared" si="2"/>
        <v>0</v>
      </c>
      <c r="O12" s="1" t="str">
        <f t="shared" si="5"/>
        <v>Attenzione, immettere un valore positivo con al massimo due decimali</v>
      </c>
    </row>
    <row r="13" spans="1:15" ht="67.5" x14ac:dyDescent="0.25">
      <c r="A13" s="5" t="s">
        <v>19</v>
      </c>
      <c r="B13" s="5" t="s">
        <v>50</v>
      </c>
      <c r="C13" s="36" t="s">
        <v>12</v>
      </c>
      <c r="D13" s="37" t="s">
        <v>53</v>
      </c>
      <c r="E13" s="8" t="s">
        <v>7</v>
      </c>
      <c r="F13" s="8" t="s">
        <v>8</v>
      </c>
      <c r="G13" s="30"/>
      <c r="H13" s="5">
        <v>1</v>
      </c>
      <c r="I13" s="9">
        <f t="shared" ref="I13:I48" si="6">G13*H13</f>
        <v>0</v>
      </c>
      <c r="J13" s="5">
        <v>1</v>
      </c>
      <c r="K13" s="9">
        <f t="shared" si="0"/>
        <v>0</v>
      </c>
      <c r="L13" s="5">
        <v>1</v>
      </c>
      <c r="M13" s="9">
        <f t="shared" si="1"/>
        <v>0</v>
      </c>
      <c r="N13" s="9">
        <f t="shared" si="2"/>
        <v>0</v>
      </c>
      <c r="O13" s="1" t="str">
        <f t="shared" si="5"/>
        <v>Attenzione, immettere un valore positivo con al massimo due decimali</v>
      </c>
    </row>
    <row r="14" spans="1:15" ht="67.5" x14ac:dyDescent="0.25">
      <c r="A14" s="5" t="s">
        <v>19</v>
      </c>
      <c r="B14" s="5" t="s">
        <v>50</v>
      </c>
      <c r="C14" s="36" t="s">
        <v>12</v>
      </c>
      <c r="D14" s="37" t="s">
        <v>54</v>
      </c>
      <c r="E14" s="8" t="s">
        <v>7</v>
      </c>
      <c r="F14" s="8" t="s">
        <v>8</v>
      </c>
      <c r="G14" s="30"/>
      <c r="H14" s="5">
        <v>1</v>
      </c>
      <c r="I14" s="9">
        <f t="shared" si="6"/>
        <v>0</v>
      </c>
      <c r="J14" s="5">
        <v>1</v>
      </c>
      <c r="K14" s="9">
        <f t="shared" si="0"/>
        <v>0</v>
      </c>
      <c r="L14" s="5">
        <v>1</v>
      </c>
      <c r="M14" s="9">
        <f t="shared" si="1"/>
        <v>0</v>
      </c>
      <c r="N14" s="9">
        <f t="shared" si="2"/>
        <v>0</v>
      </c>
      <c r="O14" s="1" t="str">
        <f t="shared" si="5"/>
        <v>Attenzione, immettere un valore positivo con al massimo due decimali</v>
      </c>
    </row>
    <row r="15" spans="1:15" ht="56.25" x14ac:dyDescent="0.25">
      <c r="A15" s="5" t="s">
        <v>19</v>
      </c>
      <c r="B15" s="5" t="s">
        <v>50</v>
      </c>
      <c r="C15" s="36" t="s">
        <v>12</v>
      </c>
      <c r="D15" s="37" t="s">
        <v>55</v>
      </c>
      <c r="E15" s="8" t="s">
        <v>7</v>
      </c>
      <c r="F15" s="8" t="s">
        <v>8</v>
      </c>
      <c r="G15" s="30"/>
      <c r="H15" s="5">
        <v>1</v>
      </c>
      <c r="I15" s="9">
        <f t="shared" si="6"/>
        <v>0</v>
      </c>
      <c r="J15" s="5">
        <v>1</v>
      </c>
      <c r="K15" s="9">
        <f t="shared" si="0"/>
        <v>0</v>
      </c>
      <c r="L15" s="5">
        <v>1</v>
      </c>
      <c r="M15" s="9">
        <f t="shared" si="1"/>
        <v>0</v>
      </c>
      <c r="N15" s="9">
        <f t="shared" si="2"/>
        <v>0</v>
      </c>
      <c r="O15" s="1" t="str">
        <f t="shared" si="5"/>
        <v>Attenzione, immettere un valore positivo con al massimo due decimali</v>
      </c>
    </row>
    <row r="16" spans="1:15" ht="67.5" x14ac:dyDescent="0.25">
      <c r="A16" s="5" t="s">
        <v>19</v>
      </c>
      <c r="B16" s="5" t="s">
        <v>50</v>
      </c>
      <c r="C16" s="36" t="s">
        <v>12</v>
      </c>
      <c r="D16" s="37" t="s">
        <v>56</v>
      </c>
      <c r="E16" s="8" t="s">
        <v>7</v>
      </c>
      <c r="F16" s="8" t="s">
        <v>8</v>
      </c>
      <c r="G16" s="30"/>
      <c r="H16" s="5">
        <v>1</v>
      </c>
      <c r="I16" s="9">
        <f t="shared" si="6"/>
        <v>0</v>
      </c>
      <c r="J16" s="5">
        <v>1</v>
      </c>
      <c r="K16" s="9">
        <f t="shared" si="0"/>
        <v>0</v>
      </c>
      <c r="L16" s="5">
        <v>1</v>
      </c>
      <c r="M16" s="9">
        <f t="shared" si="1"/>
        <v>0</v>
      </c>
      <c r="N16" s="9">
        <f t="shared" si="2"/>
        <v>0</v>
      </c>
      <c r="O16" s="1" t="str">
        <f t="shared" si="5"/>
        <v>Attenzione, immettere un valore positivo con al massimo due decimali</v>
      </c>
    </row>
    <row r="17" spans="1:15" ht="67.5" x14ac:dyDescent="0.25">
      <c r="A17" s="5" t="s">
        <v>19</v>
      </c>
      <c r="B17" s="5" t="s">
        <v>50</v>
      </c>
      <c r="C17" s="36" t="s">
        <v>12</v>
      </c>
      <c r="D17" s="37" t="s">
        <v>57</v>
      </c>
      <c r="E17" s="8" t="s">
        <v>7</v>
      </c>
      <c r="F17" s="8" t="s">
        <v>8</v>
      </c>
      <c r="G17" s="30"/>
      <c r="H17" s="5">
        <v>1</v>
      </c>
      <c r="I17" s="9">
        <f t="shared" si="6"/>
        <v>0</v>
      </c>
      <c r="J17" s="5">
        <v>1</v>
      </c>
      <c r="K17" s="9">
        <f t="shared" si="0"/>
        <v>0</v>
      </c>
      <c r="L17" s="5">
        <v>1</v>
      </c>
      <c r="M17" s="9">
        <f t="shared" si="1"/>
        <v>0</v>
      </c>
      <c r="N17" s="9">
        <f t="shared" si="2"/>
        <v>0</v>
      </c>
      <c r="O17" s="1" t="str">
        <f t="shared" si="5"/>
        <v>Attenzione, immettere un valore positivo con al massimo due decimali</v>
      </c>
    </row>
    <row r="18" spans="1:15" ht="56.25" x14ac:dyDescent="0.25">
      <c r="A18" s="5" t="s">
        <v>19</v>
      </c>
      <c r="B18" s="5" t="s">
        <v>50</v>
      </c>
      <c r="C18" s="36" t="s">
        <v>12</v>
      </c>
      <c r="D18" s="37" t="s">
        <v>58</v>
      </c>
      <c r="E18" s="8" t="s">
        <v>7</v>
      </c>
      <c r="F18" s="8" t="s">
        <v>8</v>
      </c>
      <c r="G18" s="30"/>
      <c r="H18" s="5">
        <v>1</v>
      </c>
      <c r="I18" s="9">
        <f t="shared" si="6"/>
        <v>0</v>
      </c>
      <c r="J18" s="5">
        <v>1</v>
      </c>
      <c r="K18" s="9">
        <f t="shared" si="0"/>
        <v>0</v>
      </c>
      <c r="L18" s="5">
        <v>1</v>
      </c>
      <c r="M18" s="9">
        <f t="shared" si="1"/>
        <v>0</v>
      </c>
      <c r="N18" s="9">
        <f t="shared" si="2"/>
        <v>0</v>
      </c>
      <c r="O18" s="1" t="str">
        <f t="shared" si="5"/>
        <v>Attenzione, immettere un valore positivo con al massimo due decimali</v>
      </c>
    </row>
    <row r="19" spans="1:15" ht="56.25" x14ac:dyDescent="0.25">
      <c r="A19" s="5" t="s">
        <v>19</v>
      </c>
      <c r="B19" s="5" t="s">
        <v>50</v>
      </c>
      <c r="C19" s="36" t="s">
        <v>12</v>
      </c>
      <c r="D19" s="37" t="s">
        <v>59</v>
      </c>
      <c r="E19" s="8" t="s">
        <v>7</v>
      </c>
      <c r="F19" s="8" t="s">
        <v>8</v>
      </c>
      <c r="G19" s="30"/>
      <c r="H19" s="5">
        <v>4</v>
      </c>
      <c r="I19" s="9">
        <f t="shared" si="6"/>
        <v>0</v>
      </c>
      <c r="J19" s="5">
        <v>4</v>
      </c>
      <c r="K19" s="9">
        <f t="shared" si="0"/>
        <v>0</v>
      </c>
      <c r="L19" s="5">
        <v>4</v>
      </c>
      <c r="M19" s="9">
        <f t="shared" si="1"/>
        <v>0</v>
      </c>
      <c r="N19" s="9">
        <f t="shared" si="2"/>
        <v>0</v>
      </c>
      <c r="O19" s="1" t="str">
        <f t="shared" si="5"/>
        <v>Attenzione, immettere un valore positivo con al massimo due decimali</v>
      </c>
    </row>
    <row r="20" spans="1:15" x14ac:dyDescent="0.25">
      <c r="A20" s="10"/>
      <c r="B20" s="10"/>
      <c r="C20" s="11"/>
      <c r="D20" s="12"/>
      <c r="E20" s="11"/>
      <c r="F20" s="11"/>
      <c r="G20" s="13"/>
      <c r="H20" s="10"/>
      <c r="I20" s="13"/>
      <c r="J20" s="10"/>
      <c r="K20" s="13"/>
      <c r="L20" s="48" t="s">
        <v>25</v>
      </c>
      <c r="M20" s="49"/>
      <c r="N20" s="14">
        <f>SUM(N11:N19)</f>
        <v>0</v>
      </c>
    </row>
    <row r="21" spans="1:15" ht="33.75" customHeight="1" x14ac:dyDescent="0.25">
      <c r="A21" s="5" t="s">
        <v>19</v>
      </c>
      <c r="B21" s="5" t="s">
        <v>10</v>
      </c>
      <c r="C21" s="6" t="s">
        <v>33</v>
      </c>
      <c r="D21" s="7" t="s">
        <v>11</v>
      </c>
      <c r="E21" s="8" t="s">
        <v>7</v>
      </c>
      <c r="F21" s="8" t="s">
        <v>8</v>
      </c>
      <c r="G21" s="30"/>
      <c r="H21" s="5">
        <v>10</v>
      </c>
      <c r="I21" s="9">
        <f t="shared" si="6"/>
        <v>0</v>
      </c>
      <c r="J21" s="5">
        <v>10</v>
      </c>
      <c r="K21" s="9">
        <f t="shared" si="0"/>
        <v>0</v>
      </c>
      <c r="L21" s="5">
        <v>10</v>
      </c>
      <c r="M21" s="9">
        <f t="shared" si="1"/>
        <v>0</v>
      </c>
      <c r="N21" s="9">
        <f t="shared" si="2"/>
        <v>0</v>
      </c>
      <c r="O21" s="1" t="str">
        <f t="shared" ref="O21:O23" si="7">IF(OR(ISBLANK(G21),G21=0),"Attenzione, immettere un valore positivo con al massimo due decimali",IF(ISTEXT(M21),"Attenzione carattere al posto di un numero!","OK"))</f>
        <v>Attenzione, immettere un valore positivo con al massimo due decimali</v>
      </c>
    </row>
    <row r="22" spans="1:15" ht="33.75" customHeight="1" x14ac:dyDescent="0.25">
      <c r="A22" s="5" t="s">
        <v>19</v>
      </c>
      <c r="B22" s="5" t="s">
        <v>10</v>
      </c>
      <c r="C22" s="6" t="s">
        <v>12</v>
      </c>
      <c r="D22" s="7" t="s">
        <v>13</v>
      </c>
      <c r="E22" s="8" t="s">
        <v>14</v>
      </c>
      <c r="F22" s="8" t="s">
        <v>15</v>
      </c>
      <c r="G22" s="30"/>
      <c r="H22" s="5">
        <v>10</v>
      </c>
      <c r="I22" s="9">
        <f t="shared" si="6"/>
        <v>0</v>
      </c>
      <c r="J22" s="5">
        <v>10</v>
      </c>
      <c r="K22" s="9">
        <f t="shared" si="0"/>
        <v>0</v>
      </c>
      <c r="L22" s="5">
        <v>10</v>
      </c>
      <c r="M22" s="9">
        <f t="shared" si="1"/>
        <v>0</v>
      </c>
      <c r="N22" s="9">
        <f t="shared" si="2"/>
        <v>0</v>
      </c>
      <c r="O22" s="1" t="str">
        <f t="shared" si="7"/>
        <v>Attenzione, immettere un valore positivo con al massimo due decimali</v>
      </c>
    </row>
    <row r="23" spans="1:15" ht="33.75" customHeight="1" x14ac:dyDescent="0.25">
      <c r="A23" s="5" t="s">
        <v>19</v>
      </c>
      <c r="B23" s="5" t="s">
        <v>10</v>
      </c>
      <c r="C23" s="6" t="s">
        <v>12</v>
      </c>
      <c r="D23" s="7" t="s">
        <v>16</v>
      </c>
      <c r="E23" s="8" t="s">
        <v>17</v>
      </c>
      <c r="F23" s="8" t="s">
        <v>18</v>
      </c>
      <c r="G23" s="30"/>
      <c r="H23" s="5">
        <v>750</v>
      </c>
      <c r="I23" s="9">
        <f t="shared" si="6"/>
        <v>0</v>
      </c>
      <c r="J23" s="5">
        <v>750</v>
      </c>
      <c r="K23" s="9">
        <f t="shared" si="0"/>
        <v>0</v>
      </c>
      <c r="L23" s="5">
        <v>750</v>
      </c>
      <c r="M23" s="9">
        <f t="shared" si="1"/>
        <v>0</v>
      </c>
      <c r="N23" s="9">
        <f t="shared" si="2"/>
        <v>0</v>
      </c>
      <c r="O23" s="1" t="str">
        <f t="shared" si="7"/>
        <v>Attenzione, immettere un valore positivo con al massimo due decimali</v>
      </c>
    </row>
    <row r="24" spans="1:15" x14ac:dyDescent="0.25">
      <c r="A24" s="16"/>
      <c r="B24" s="16"/>
      <c r="C24" s="17"/>
      <c r="D24" s="18"/>
      <c r="E24" s="17"/>
      <c r="F24" s="17"/>
      <c r="G24" s="19"/>
      <c r="H24" s="16"/>
      <c r="I24" s="19"/>
      <c r="J24" s="16"/>
      <c r="K24" s="19"/>
      <c r="L24" s="48" t="s">
        <v>26</v>
      </c>
      <c r="M24" s="49"/>
      <c r="N24" s="14">
        <f>SUM(N21:N23)</f>
        <v>0</v>
      </c>
    </row>
    <row r="25" spans="1:15" x14ac:dyDescent="0.25">
      <c r="A25" s="20"/>
      <c r="B25" s="20"/>
      <c r="C25" s="21"/>
      <c r="D25" s="22"/>
      <c r="E25" s="21"/>
      <c r="F25" s="21"/>
      <c r="G25" s="23"/>
      <c r="H25" s="20"/>
      <c r="I25" s="23"/>
      <c r="J25" s="20"/>
      <c r="K25" s="23"/>
      <c r="L25" s="46" t="s">
        <v>37</v>
      </c>
      <c r="M25" s="47"/>
      <c r="N25" s="14">
        <f>N20+N24</f>
        <v>0</v>
      </c>
    </row>
    <row r="26" spans="1:15" ht="56.25" x14ac:dyDescent="0.25">
      <c r="A26" s="5" t="s">
        <v>22</v>
      </c>
      <c r="B26" s="5" t="s">
        <v>50</v>
      </c>
      <c r="C26" s="36" t="s">
        <v>12</v>
      </c>
      <c r="D26" s="37" t="s">
        <v>51</v>
      </c>
      <c r="E26" s="8" t="s">
        <v>7</v>
      </c>
      <c r="F26" s="8" t="s">
        <v>8</v>
      </c>
      <c r="G26" s="30"/>
      <c r="H26" s="5">
        <v>1</v>
      </c>
      <c r="I26" s="9">
        <f t="shared" si="6"/>
        <v>0</v>
      </c>
      <c r="J26" s="5">
        <v>1</v>
      </c>
      <c r="K26" s="9">
        <f t="shared" si="0"/>
        <v>0</v>
      </c>
      <c r="L26" s="5">
        <v>1</v>
      </c>
      <c r="M26" s="9">
        <f t="shared" si="1"/>
        <v>0</v>
      </c>
      <c r="N26" s="9">
        <f t="shared" si="2"/>
        <v>0</v>
      </c>
      <c r="O26" s="1" t="str">
        <f t="shared" ref="O26:O27" si="8">IF(OR(ISBLANK(G26),G26=0),"Attenzione, immettere un valore positivo con al massimo due decimali",IF(ISTEXT(M26),"Attenzione carattere al posto di un numero!","OK"))</f>
        <v>Attenzione, immettere un valore positivo con al massimo due decimali</v>
      </c>
    </row>
    <row r="27" spans="1:15" ht="56.25" x14ac:dyDescent="0.25">
      <c r="A27" s="5" t="s">
        <v>22</v>
      </c>
      <c r="B27" s="5" t="s">
        <v>50</v>
      </c>
      <c r="C27" s="36" t="s">
        <v>12</v>
      </c>
      <c r="D27" s="37" t="s">
        <v>58</v>
      </c>
      <c r="E27" s="8" t="s">
        <v>7</v>
      </c>
      <c r="F27" s="8" t="s">
        <v>8</v>
      </c>
      <c r="G27" s="30"/>
      <c r="H27" s="5">
        <v>1</v>
      </c>
      <c r="I27" s="9">
        <f t="shared" si="6"/>
        <v>0</v>
      </c>
      <c r="J27" s="5">
        <v>1</v>
      </c>
      <c r="K27" s="9">
        <f t="shared" si="0"/>
        <v>0</v>
      </c>
      <c r="L27" s="5">
        <v>1</v>
      </c>
      <c r="M27" s="9">
        <f t="shared" si="1"/>
        <v>0</v>
      </c>
      <c r="N27" s="9">
        <f t="shared" si="2"/>
        <v>0</v>
      </c>
      <c r="O27" s="1" t="str">
        <f t="shared" si="8"/>
        <v>Attenzione, immettere un valore positivo con al massimo due decimali</v>
      </c>
    </row>
    <row r="28" spans="1:15" x14ac:dyDescent="0.25">
      <c r="A28" s="10"/>
      <c r="B28" s="10"/>
      <c r="C28" s="11"/>
      <c r="D28" s="12"/>
      <c r="E28" s="11"/>
      <c r="F28" s="11"/>
      <c r="G28" s="13"/>
      <c r="H28" s="10"/>
      <c r="I28" s="13"/>
      <c r="J28" s="10"/>
      <c r="K28" s="13"/>
      <c r="L28" s="48" t="s">
        <v>28</v>
      </c>
      <c r="M28" s="49"/>
      <c r="N28" s="14">
        <f>SUM(N26:N27)</f>
        <v>0</v>
      </c>
    </row>
    <row r="29" spans="1:15" ht="33.75" customHeight="1" x14ac:dyDescent="0.25">
      <c r="A29" s="5" t="s">
        <v>22</v>
      </c>
      <c r="B29" s="5" t="s">
        <v>10</v>
      </c>
      <c r="C29" s="6" t="s">
        <v>33</v>
      </c>
      <c r="D29" s="7" t="s">
        <v>11</v>
      </c>
      <c r="E29" s="8" t="s">
        <v>7</v>
      </c>
      <c r="F29" s="8" t="s">
        <v>8</v>
      </c>
      <c r="G29" s="30"/>
      <c r="H29" s="5">
        <v>10</v>
      </c>
      <c r="I29" s="9">
        <f t="shared" si="6"/>
        <v>0</v>
      </c>
      <c r="J29" s="5">
        <v>10</v>
      </c>
      <c r="K29" s="9">
        <f t="shared" si="0"/>
        <v>0</v>
      </c>
      <c r="L29" s="5">
        <v>10</v>
      </c>
      <c r="M29" s="9">
        <f t="shared" si="1"/>
        <v>0</v>
      </c>
      <c r="N29" s="9">
        <f t="shared" si="2"/>
        <v>0</v>
      </c>
      <c r="O29" s="1" t="str">
        <f t="shared" ref="O29:O31" si="9">IF(OR(ISBLANK(G29),G29=0),"Attenzione, immettere un valore positivo con al massimo due decimali",IF(ISTEXT(M29),"Attenzione carattere al posto di un numero!","OK"))</f>
        <v>Attenzione, immettere un valore positivo con al massimo due decimali</v>
      </c>
    </row>
    <row r="30" spans="1:15" ht="33.75" customHeight="1" x14ac:dyDescent="0.25">
      <c r="A30" s="5" t="s">
        <v>22</v>
      </c>
      <c r="B30" s="5" t="s">
        <v>10</v>
      </c>
      <c r="C30" s="6" t="s">
        <v>12</v>
      </c>
      <c r="D30" s="7" t="s">
        <v>13</v>
      </c>
      <c r="E30" s="8" t="s">
        <v>14</v>
      </c>
      <c r="F30" s="8" t="s">
        <v>15</v>
      </c>
      <c r="G30" s="30"/>
      <c r="H30" s="5">
        <v>3</v>
      </c>
      <c r="I30" s="9">
        <f t="shared" si="6"/>
        <v>0</v>
      </c>
      <c r="J30" s="5">
        <v>3</v>
      </c>
      <c r="K30" s="9">
        <f t="shared" si="0"/>
        <v>0</v>
      </c>
      <c r="L30" s="5">
        <v>3</v>
      </c>
      <c r="M30" s="9">
        <f t="shared" si="1"/>
        <v>0</v>
      </c>
      <c r="N30" s="9">
        <f t="shared" si="2"/>
        <v>0</v>
      </c>
      <c r="O30" s="1" t="str">
        <f t="shared" si="9"/>
        <v>Attenzione, immettere un valore positivo con al massimo due decimali</v>
      </c>
    </row>
    <row r="31" spans="1:15" ht="33.75" customHeight="1" x14ac:dyDescent="0.25">
      <c r="A31" s="5" t="s">
        <v>22</v>
      </c>
      <c r="B31" s="5" t="s">
        <v>10</v>
      </c>
      <c r="C31" s="6" t="s">
        <v>12</v>
      </c>
      <c r="D31" s="7" t="s">
        <v>16</v>
      </c>
      <c r="E31" s="8" t="s">
        <v>17</v>
      </c>
      <c r="F31" s="8" t="s">
        <v>18</v>
      </c>
      <c r="G31" s="30"/>
      <c r="H31" s="5">
        <v>150</v>
      </c>
      <c r="I31" s="9">
        <f t="shared" si="6"/>
        <v>0</v>
      </c>
      <c r="J31" s="5">
        <v>150</v>
      </c>
      <c r="K31" s="9">
        <f t="shared" si="0"/>
        <v>0</v>
      </c>
      <c r="L31" s="5">
        <v>150</v>
      </c>
      <c r="M31" s="9">
        <f t="shared" si="1"/>
        <v>0</v>
      </c>
      <c r="N31" s="9">
        <f t="shared" si="2"/>
        <v>0</v>
      </c>
      <c r="O31" s="1" t="str">
        <f t="shared" si="9"/>
        <v>Attenzione, immettere un valore positivo con al massimo due decimali</v>
      </c>
    </row>
    <row r="32" spans="1:15" x14ac:dyDescent="0.25">
      <c r="A32" s="16"/>
      <c r="B32" s="16"/>
      <c r="C32" s="17"/>
      <c r="D32" s="18"/>
      <c r="E32" s="17"/>
      <c r="F32" s="17"/>
      <c r="G32" s="19"/>
      <c r="H32" s="16"/>
      <c r="I32" s="19"/>
      <c r="J32" s="16"/>
      <c r="K32" s="19"/>
      <c r="L32" s="48" t="s">
        <v>27</v>
      </c>
      <c r="M32" s="49"/>
      <c r="N32" s="14">
        <f>SUM(N29:N31)</f>
        <v>0</v>
      </c>
    </row>
    <row r="33" spans="1:15" x14ac:dyDescent="0.25">
      <c r="A33" s="20"/>
      <c r="B33" s="20"/>
      <c r="C33" s="21"/>
      <c r="D33" s="22"/>
      <c r="E33" s="21"/>
      <c r="F33" s="21"/>
      <c r="G33" s="23"/>
      <c r="H33" s="20"/>
      <c r="I33" s="23"/>
      <c r="J33" s="20"/>
      <c r="K33" s="23"/>
      <c r="L33" s="48" t="s">
        <v>38</v>
      </c>
      <c r="M33" s="49"/>
      <c r="N33" s="14">
        <f>N28+N32</f>
        <v>0</v>
      </c>
    </row>
    <row r="34" spans="1:15" ht="33.75" customHeight="1" x14ac:dyDescent="0.25">
      <c r="A34" s="5" t="s">
        <v>23</v>
      </c>
      <c r="B34" s="5" t="s">
        <v>50</v>
      </c>
      <c r="C34" s="6" t="s">
        <v>12</v>
      </c>
      <c r="D34" s="7" t="s">
        <v>20</v>
      </c>
      <c r="E34" s="8" t="s">
        <v>7</v>
      </c>
      <c r="F34" s="8" t="s">
        <v>8</v>
      </c>
      <c r="G34" s="30"/>
      <c r="H34" s="5">
        <v>1</v>
      </c>
      <c r="I34" s="9">
        <f t="shared" si="6"/>
        <v>0</v>
      </c>
      <c r="J34" s="5">
        <v>1</v>
      </c>
      <c r="K34" s="9">
        <f t="shared" si="0"/>
        <v>0</v>
      </c>
      <c r="L34" s="5">
        <v>1</v>
      </c>
      <c r="M34" s="9">
        <f t="shared" si="1"/>
        <v>0</v>
      </c>
      <c r="N34" s="9">
        <f t="shared" si="2"/>
        <v>0</v>
      </c>
      <c r="O34" s="1" t="str">
        <f t="shared" ref="O34:O35" si="10">IF(OR(ISBLANK(G34),G34=0),"Attenzione, immettere un valore positivo con al massimo due decimali",IF(ISTEXT(M34),"Attenzione carattere al posto di un numero!","OK"))</f>
        <v>Attenzione, immettere un valore positivo con al massimo due decimali</v>
      </c>
    </row>
    <row r="35" spans="1:15" ht="56.25" x14ac:dyDescent="0.25">
      <c r="A35" s="5" t="s">
        <v>23</v>
      </c>
      <c r="B35" s="5" t="s">
        <v>50</v>
      </c>
      <c r="C35" s="36" t="s">
        <v>12</v>
      </c>
      <c r="D35" s="37" t="s">
        <v>52</v>
      </c>
      <c r="E35" s="8" t="s">
        <v>7</v>
      </c>
      <c r="F35" s="8" t="s">
        <v>8</v>
      </c>
      <c r="G35" s="30"/>
      <c r="H35" s="5">
        <v>1</v>
      </c>
      <c r="I35" s="9">
        <f t="shared" si="6"/>
        <v>0</v>
      </c>
      <c r="J35" s="5">
        <v>1</v>
      </c>
      <c r="K35" s="9">
        <f t="shared" si="0"/>
        <v>0</v>
      </c>
      <c r="L35" s="5">
        <v>1</v>
      </c>
      <c r="M35" s="9">
        <f t="shared" si="1"/>
        <v>0</v>
      </c>
      <c r="N35" s="9">
        <f t="shared" si="2"/>
        <v>0</v>
      </c>
      <c r="O35" s="1" t="str">
        <f t="shared" si="10"/>
        <v>Attenzione, immettere un valore positivo con al massimo due decimali</v>
      </c>
    </row>
    <row r="36" spans="1:15" x14ac:dyDescent="0.25">
      <c r="A36" s="10"/>
      <c r="B36" s="10"/>
      <c r="C36" s="11"/>
      <c r="D36" s="12"/>
      <c r="E36" s="11"/>
      <c r="F36" s="11"/>
      <c r="G36" s="13"/>
      <c r="H36" s="10"/>
      <c r="I36" s="13"/>
      <c r="J36" s="10"/>
      <c r="K36" s="13"/>
      <c r="L36" s="48" t="s">
        <v>29</v>
      </c>
      <c r="M36" s="49"/>
      <c r="N36" s="14">
        <f>SUM(N34:N35)</f>
        <v>0</v>
      </c>
    </row>
    <row r="37" spans="1:15" ht="33.75" customHeight="1" x14ac:dyDescent="0.25">
      <c r="A37" s="5" t="s">
        <v>23</v>
      </c>
      <c r="B37" s="5" t="s">
        <v>10</v>
      </c>
      <c r="C37" s="6" t="s">
        <v>33</v>
      </c>
      <c r="D37" s="7" t="s">
        <v>11</v>
      </c>
      <c r="E37" s="8" t="s">
        <v>7</v>
      </c>
      <c r="F37" s="8" t="s">
        <v>8</v>
      </c>
      <c r="G37" s="30"/>
      <c r="H37" s="5">
        <v>10</v>
      </c>
      <c r="I37" s="9">
        <f t="shared" si="6"/>
        <v>0</v>
      </c>
      <c r="J37" s="5">
        <v>10</v>
      </c>
      <c r="K37" s="9">
        <f t="shared" si="0"/>
        <v>0</v>
      </c>
      <c r="L37" s="5">
        <v>10</v>
      </c>
      <c r="M37" s="9">
        <f t="shared" si="1"/>
        <v>0</v>
      </c>
      <c r="N37" s="9">
        <f t="shared" si="2"/>
        <v>0</v>
      </c>
      <c r="O37" s="1" t="str">
        <f t="shared" ref="O37:O39" si="11">IF(OR(ISBLANK(G37),G37=0),"Attenzione, immettere un valore positivo con al massimo due decimali",IF(ISTEXT(M37),"Attenzione carattere al posto di un numero!","OK"))</f>
        <v>Attenzione, immettere un valore positivo con al massimo due decimali</v>
      </c>
    </row>
    <row r="38" spans="1:15" ht="33.75" customHeight="1" x14ac:dyDescent="0.25">
      <c r="A38" s="5" t="s">
        <v>23</v>
      </c>
      <c r="B38" s="5" t="s">
        <v>10</v>
      </c>
      <c r="C38" s="6" t="s">
        <v>12</v>
      </c>
      <c r="D38" s="7" t="s">
        <v>13</v>
      </c>
      <c r="E38" s="8" t="s">
        <v>14</v>
      </c>
      <c r="F38" s="8" t="s">
        <v>15</v>
      </c>
      <c r="G38" s="30"/>
      <c r="H38" s="5">
        <v>3</v>
      </c>
      <c r="I38" s="9">
        <f t="shared" si="6"/>
        <v>0</v>
      </c>
      <c r="J38" s="5">
        <v>3</v>
      </c>
      <c r="K38" s="9">
        <f t="shared" si="0"/>
        <v>0</v>
      </c>
      <c r="L38" s="5">
        <v>3</v>
      </c>
      <c r="M38" s="9">
        <f t="shared" si="1"/>
        <v>0</v>
      </c>
      <c r="N38" s="9">
        <f t="shared" si="2"/>
        <v>0</v>
      </c>
      <c r="O38" s="1" t="str">
        <f t="shared" si="11"/>
        <v>Attenzione, immettere un valore positivo con al massimo due decimali</v>
      </c>
    </row>
    <row r="39" spans="1:15" ht="33.75" customHeight="1" x14ac:dyDescent="0.25">
      <c r="A39" s="5" t="s">
        <v>23</v>
      </c>
      <c r="B39" s="5" t="s">
        <v>10</v>
      </c>
      <c r="C39" s="6" t="s">
        <v>12</v>
      </c>
      <c r="D39" s="7" t="s">
        <v>16</v>
      </c>
      <c r="E39" s="8" t="s">
        <v>17</v>
      </c>
      <c r="F39" s="8" t="s">
        <v>18</v>
      </c>
      <c r="G39" s="30"/>
      <c r="H39" s="5">
        <v>150</v>
      </c>
      <c r="I39" s="9">
        <f t="shared" si="6"/>
        <v>0</v>
      </c>
      <c r="J39" s="5">
        <v>150</v>
      </c>
      <c r="K39" s="9">
        <f t="shared" si="0"/>
        <v>0</v>
      </c>
      <c r="L39" s="5">
        <v>150</v>
      </c>
      <c r="M39" s="9">
        <f t="shared" si="1"/>
        <v>0</v>
      </c>
      <c r="N39" s="9">
        <f t="shared" si="2"/>
        <v>0</v>
      </c>
      <c r="O39" s="1" t="str">
        <f t="shared" si="11"/>
        <v>Attenzione, immettere un valore positivo con al massimo due decimali</v>
      </c>
    </row>
    <row r="40" spans="1:15" x14ac:dyDescent="0.25">
      <c r="A40" s="16"/>
      <c r="B40" s="16"/>
      <c r="C40" s="17"/>
      <c r="D40" s="18"/>
      <c r="E40" s="17"/>
      <c r="F40" s="17"/>
      <c r="G40" s="19"/>
      <c r="H40" s="16"/>
      <c r="I40" s="19"/>
      <c r="J40" s="16"/>
      <c r="K40" s="19"/>
      <c r="L40" s="48" t="s">
        <v>30</v>
      </c>
      <c r="M40" s="49"/>
      <c r="N40" s="14">
        <f>SUM(N37:N39)</f>
        <v>0</v>
      </c>
    </row>
    <row r="41" spans="1:15" x14ac:dyDescent="0.25">
      <c r="A41" s="20"/>
      <c r="B41" s="20"/>
      <c r="C41" s="21"/>
      <c r="D41" s="22"/>
      <c r="E41" s="21"/>
      <c r="F41" s="21"/>
      <c r="G41" s="23"/>
      <c r="H41" s="20"/>
      <c r="I41" s="23"/>
      <c r="J41" s="20"/>
      <c r="K41" s="23"/>
      <c r="L41" s="48" t="s">
        <v>39</v>
      </c>
      <c r="M41" s="49"/>
      <c r="N41" s="14">
        <f>N36+N40</f>
        <v>0</v>
      </c>
    </row>
    <row r="42" spans="1:15" ht="33.75" customHeight="1" x14ac:dyDescent="0.25">
      <c r="A42" s="5" t="s">
        <v>24</v>
      </c>
      <c r="B42" s="5" t="s">
        <v>50</v>
      </c>
      <c r="C42" s="6" t="s">
        <v>12</v>
      </c>
      <c r="D42" s="7" t="s">
        <v>6</v>
      </c>
      <c r="E42" s="8" t="s">
        <v>7</v>
      </c>
      <c r="F42" s="8" t="s">
        <v>8</v>
      </c>
      <c r="G42" s="30"/>
      <c r="H42" s="5">
        <v>1</v>
      </c>
      <c r="I42" s="9">
        <f t="shared" si="6"/>
        <v>0</v>
      </c>
      <c r="J42" s="5">
        <v>1</v>
      </c>
      <c r="K42" s="9">
        <f t="shared" si="0"/>
        <v>0</v>
      </c>
      <c r="L42" s="5">
        <v>1</v>
      </c>
      <c r="M42" s="9">
        <f t="shared" si="1"/>
        <v>0</v>
      </c>
      <c r="N42" s="9">
        <f t="shared" si="2"/>
        <v>0</v>
      </c>
      <c r="O42" s="1" t="str">
        <f t="shared" ref="O42:O44" si="12">IF(OR(ISBLANK(G42),G42=0),"Attenzione, immettere un valore positivo con al massimo due decimali",IF(ISTEXT(M42),"Attenzione carattere al posto di un numero!","OK"))</f>
        <v>Attenzione, immettere un valore positivo con al massimo due decimali</v>
      </c>
    </row>
    <row r="43" spans="1:15" ht="33.75" customHeight="1" x14ac:dyDescent="0.25">
      <c r="A43" s="5" t="s">
        <v>24</v>
      </c>
      <c r="B43" s="5" t="s">
        <v>50</v>
      </c>
      <c r="C43" s="6" t="s">
        <v>12</v>
      </c>
      <c r="D43" s="7" t="s">
        <v>9</v>
      </c>
      <c r="E43" s="8" t="s">
        <v>7</v>
      </c>
      <c r="F43" s="8" t="s">
        <v>8</v>
      </c>
      <c r="G43" s="30"/>
      <c r="H43" s="5">
        <v>1</v>
      </c>
      <c r="I43" s="9">
        <f t="shared" si="6"/>
        <v>0</v>
      </c>
      <c r="J43" s="5">
        <v>1</v>
      </c>
      <c r="K43" s="9">
        <f t="shared" si="0"/>
        <v>0</v>
      </c>
      <c r="L43" s="5">
        <v>1</v>
      </c>
      <c r="M43" s="9">
        <f t="shared" si="1"/>
        <v>0</v>
      </c>
      <c r="N43" s="9">
        <f t="shared" si="2"/>
        <v>0</v>
      </c>
      <c r="O43" s="1" t="str">
        <f t="shared" si="12"/>
        <v>Attenzione, immettere un valore positivo con al massimo due decimali</v>
      </c>
    </row>
    <row r="44" spans="1:15" ht="33.75" customHeight="1" x14ac:dyDescent="0.25">
      <c r="A44" s="5" t="s">
        <v>24</v>
      </c>
      <c r="B44" s="5" t="s">
        <v>50</v>
      </c>
      <c r="C44" s="6" t="s">
        <v>12</v>
      </c>
      <c r="D44" s="7" t="s">
        <v>21</v>
      </c>
      <c r="E44" s="8" t="s">
        <v>7</v>
      </c>
      <c r="F44" s="8" t="s">
        <v>8</v>
      </c>
      <c r="G44" s="30"/>
      <c r="H44" s="5">
        <v>1</v>
      </c>
      <c r="I44" s="9">
        <f t="shared" si="6"/>
        <v>0</v>
      </c>
      <c r="J44" s="5">
        <v>1</v>
      </c>
      <c r="K44" s="9">
        <f t="shared" si="0"/>
        <v>0</v>
      </c>
      <c r="L44" s="5">
        <v>1</v>
      </c>
      <c r="M44" s="9">
        <f t="shared" si="1"/>
        <v>0</v>
      </c>
      <c r="N44" s="9">
        <f t="shared" si="2"/>
        <v>0</v>
      </c>
      <c r="O44" s="1" t="str">
        <f t="shared" si="12"/>
        <v>Attenzione, immettere un valore positivo con al massimo due decimali</v>
      </c>
    </row>
    <row r="45" spans="1:15" x14ac:dyDescent="0.25">
      <c r="A45" s="10"/>
      <c r="B45" s="10"/>
      <c r="C45" s="11"/>
      <c r="D45" s="12"/>
      <c r="E45" s="11"/>
      <c r="F45" s="11"/>
      <c r="G45" s="13"/>
      <c r="H45" s="10"/>
      <c r="I45" s="13"/>
      <c r="J45" s="10"/>
      <c r="K45" s="13"/>
      <c r="L45" s="48" t="s">
        <v>31</v>
      </c>
      <c r="M45" s="49"/>
      <c r="N45" s="14">
        <f>SUM(N42:N44)</f>
        <v>0</v>
      </c>
    </row>
    <row r="46" spans="1:15" ht="33.75" customHeight="1" x14ac:dyDescent="0.25">
      <c r="A46" s="5" t="s">
        <v>24</v>
      </c>
      <c r="B46" s="5" t="s">
        <v>10</v>
      </c>
      <c r="C46" s="6" t="s">
        <v>33</v>
      </c>
      <c r="D46" s="7" t="s">
        <v>11</v>
      </c>
      <c r="E46" s="8" t="s">
        <v>7</v>
      </c>
      <c r="F46" s="8" t="s">
        <v>8</v>
      </c>
      <c r="G46" s="30"/>
      <c r="H46" s="5">
        <v>50</v>
      </c>
      <c r="I46" s="9">
        <f t="shared" si="6"/>
        <v>0</v>
      </c>
      <c r="J46" s="5">
        <v>40</v>
      </c>
      <c r="K46" s="9">
        <f t="shared" si="0"/>
        <v>0</v>
      </c>
      <c r="L46" s="5">
        <v>40</v>
      </c>
      <c r="M46" s="9">
        <f t="shared" si="1"/>
        <v>0</v>
      </c>
      <c r="N46" s="9">
        <f t="shared" si="2"/>
        <v>0</v>
      </c>
      <c r="O46" s="1" t="str">
        <f t="shared" ref="O46:O48" si="13">IF(OR(ISBLANK(G46),G46=0),"Attenzione, immettere un valore positivo con al massimo due decimali",IF(ISTEXT(M46),"Attenzione carattere al posto di un numero!","OK"))</f>
        <v>Attenzione, immettere un valore positivo con al massimo due decimali</v>
      </c>
    </row>
    <row r="47" spans="1:15" ht="33.75" customHeight="1" x14ac:dyDescent="0.25">
      <c r="A47" s="5" t="s">
        <v>24</v>
      </c>
      <c r="B47" s="5" t="s">
        <v>10</v>
      </c>
      <c r="C47" s="6" t="s">
        <v>12</v>
      </c>
      <c r="D47" s="7" t="s">
        <v>13</v>
      </c>
      <c r="E47" s="8" t="s">
        <v>14</v>
      </c>
      <c r="F47" s="8" t="s">
        <v>15</v>
      </c>
      <c r="G47" s="30"/>
      <c r="H47" s="5">
        <v>10</v>
      </c>
      <c r="I47" s="9">
        <f t="shared" si="6"/>
        <v>0</v>
      </c>
      <c r="J47" s="5">
        <v>10</v>
      </c>
      <c r="K47" s="9">
        <f t="shared" si="0"/>
        <v>0</v>
      </c>
      <c r="L47" s="5">
        <v>10</v>
      </c>
      <c r="M47" s="9">
        <f t="shared" si="1"/>
        <v>0</v>
      </c>
      <c r="N47" s="9">
        <f t="shared" si="2"/>
        <v>0</v>
      </c>
      <c r="O47" s="1" t="str">
        <f t="shared" si="13"/>
        <v>Attenzione, immettere un valore positivo con al massimo due decimali</v>
      </c>
    </row>
    <row r="48" spans="1:15" ht="33.75" customHeight="1" x14ac:dyDescent="0.25">
      <c r="A48" s="5" t="s">
        <v>24</v>
      </c>
      <c r="B48" s="5" t="s">
        <v>10</v>
      </c>
      <c r="C48" s="6" t="s">
        <v>12</v>
      </c>
      <c r="D48" s="7" t="s">
        <v>16</v>
      </c>
      <c r="E48" s="8" t="s">
        <v>17</v>
      </c>
      <c r="F48" s="8" t="s">
        <v>18</v>
      </c>
      <c r="G48" s="30"/>
      <c r="H48" s="5">
        <v>150</v>
      </c>
      <c r="I48" s="9">
        <f t="shared" si="6"/>
        <v>0</v>
      </c>
      <c r="J48" s="5">
        <v>150</v>
      </c>
      <c r="K48" s="9">
        <f t="shared" si="0"/>
        <v>0</v>
      </c>
      <c r="L48" s="5">
        <v>150</v>
      </c>
      <c r="M48" s="9">
        <f t="shared" si="1"/>
        <v>0</v>
      </c>
      <c r="N48" s="9">
        <f t="shared" si="2"/>
        <v>0</v>
      </c>
      <c r="O48" s="1" t="str">
        <f t="shared" si="13"/>
        <v>Attenzione, immettere un valore positivo con al massimo due decimali</v>
      </c>
    </row>
    <row r="49" spans="8:15" x14ac:dyDescent="0.25">
      <c r="L49" s="48" t="s">
        <v>32</v>
      </c>
      <c r="M49" s="49"/>
      <c r="N49" s="14">
        <f>SUM(N46:N48)</f>
        <v>0</v>
      </c>
    </row>
    <row r="50" spans="8:15" x14ac:dyDescent="0.25">
      <c r="L50" s="46" t="s">
        <v>40</v>
      </c>
      <c r="M50" s="47"/>
      <c r="N50" s="14">
        <f>N45+N49</f>
        <v>0</v>
      </c>
      <c r="O50" s="31"/>
    </row>
    <row r="51" spans="8:15" x14ac:dyDescent="0.25">
      <c r="L51" s="26"/>
      <c r="M51" s="27"/>
      <c r="N51" s="28"/>
      <c r="O51" s="28"/>
    </row>
    <row r="52" spans="8:15" ht="26.25" customHeight="1" x14ac:dyDescent="0.25">
      <c r="H52" s="25"/>
      <c r="L52" s="44" t="s">
        <v>41</v>
      </c>
      <c r="M52" s="45"/>
      <c r="N52" s="29" t="str">
        <f>IF(AND(O3="OK",O4="OK",O6="OK",O7="OK",O8="OK",O11="OK",O12="OK",O13="OK",O14="OK",O15="OK",O16="OK",O17="OK",O18="OK",O19="OK",O21="OK",O22="OK",O23="OK",O26="OK",O27="OK",O29="OK",O30="OK",O31="OK",O34="OK",O35="OK",O37="OK",O38="OK",O39="OK",O42="OK",O43="OK",O44="OK",O46="OK",O47="OK",O48="OK",O54="OK",O56="OK"),TRUNC(N10+N25+N33+N41+N50,3),"")</f>
        <v/>
      </c>
      <c r="O52" s="32" t="str">
        <f>IF(N52="","Attenzione offerta non valida!","OK")</f>
        <v>Attenzione offerta non valida!</v>
      </c>
    </row>
    <row r="53" spans="8:15" ht="15.75" customHeight="1" x14ac:dyDescent="0.25">
      <c r="H53" s="25"/>
    </row>
    <row r="54" spans="8:15" ht="33.75" customHeight="1" x14ac:dyDescent="0.25">
      <c r="L54" s="41" t="s">
        <v>42</v>
      </c>
      <c r="M54" s="42"/>
      <c r="N54" s="33">
        <v>4920525.12</v>
      </c>
      <c r="O54" s="32" t="str">
        <f>IF(TRUNC(N10+N25+N33+N41+N50,2)&gt;N54,"Attenzione superata base d'asta!","OK")</f>
        <v>OK</v>
      </c>
    </row>
    <row r="55" spans="8:15" x14ac:dyDescent="0.25">
      <c r="N55" s="34"/>
      <c r="O55" s="34"/>
    </row>
    <row r="56" spans="8:15" ht="52.5" customHeight="1" x14ac:dyDescent="0.25">
      <c r="L56" s="41" t="s">
        <v>43</v>
      </c>
      <c r="M56" s="42"/>
      <c r="N56" s="35"/>
      <c r="O56" s="32" t="str">
        <f>IF(N56=0,"Attenzione, immettere un valore positivo con al massimo due decimali","OK")</f>
        <v>Attenzione, immettere un valore positivo con al massimo due decimali</v>
      </c>
    </row>
    <row r="57" spans="8:15" ht="33.75" customHeight="1" x14ac:dyDescent="0.25">
      <c r="L57" s="38" t="s">
        <v>45</v>
      </c>
      <c r="M57" s="39"/>
      <c r="N57" s="39"/>
      <c r="O57" s="40"/>
    </row>
  </sheetData>
  <sheetProtection algorithmName="SHA-512" hashValue="Lne0QNneXaGlESL/7A3FFb2dgpcgSFOiYHUDEvgD0I7FU2wSzUEcUfCWyYpDMyrq9M4m0mA/5RMky3lYTDHbww==" saltValue="eQ+jbaHqgHbkzCmz2juHyA==" spinCount="100000" sheet="1" objects="1" scenarios="1"/>
  <mergeCells count="20">
    <mergeCell ref="L36:M36"/>
    <mergeCell ref="L45:M45"/>
    <mergeCell ref="L49:M49"/>
    <mergeCell ref="L20:M20"/>
    <mergeCell ref="L57:O57"/>
    <mergeCell ref="L56:M56"/>
    <mergeCell ref="L54:M54"/>
    <mergeCell ref="A1:O1"/>
    <mergeCell ref="L52:M52"/>
    <mergeCell ref="L10:M10"/>
    <mergeCell ref="L25:M25"/>
    <mergeCell ref="L32:M32"/>
    <mergeCell ref="L33:M33"/>
    <mergeCell ref="L40:M40"/>
    <mergeCell ref="L41:M41"/>
    <mergeCell ref="L50:M50"/>
    <mergeCell ref="L5:M5"/>
    <mergeCell ref="L9:M9"/>
    <mergeCell ref="L24:M24"/>
    <mergeCell ref="L28:M28"/>
  </mergeCells>
  <dataValidations count="1">
    <dataValidation type="decimal" operator="greaterThanOrEqual" allowBlank="1" showInputMessage="1" showErrorMessage="1" prompt="Immettere qui il valore per gli oneri della sicurezza, valore numerico maggiore di 0, con al massimo 2 cifre decimali" sqref="N56">
      <formula1>0.01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Lalli</dc:creator>
  <cp:lastModifiedBy>Paolo Lalli</cp:lastModifiedBy>
  <dcterms:created xsi:type="dcterms:W3CDTF">2019-03-27T10:19:44Z</dcterms:created>
  <dcterms:modified xsi:type="dcterms:W3CDTF">2020-01-23T14:15:34Z</dcterms:modified>
</cp:coreProperties>
</file>