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9320" windowHeight="9570"/>
  </bookViews>
  <sheets>
    <sheet name="Appendice Offerta economica" sheetId="1" r:id="rId1"/>
  </sheets>
  <calcPr calcId="125725"/>
</workbook>
</file>

<file path=xl/calcChain.xml><?xml version="1.0" encoding="utf-8"?>
<calcChain xmlns="http://schemas.openxmlformats.org/spreadsheetml/2006/main">
  <c r="G76" i="1"/>
  <c r="G75"/>
  <c r="G74"/>
  <c r="G73"/>
  <c r="G72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47"/>
  <c r="G46"/>
  <c r="G45"/>
  <c r="G44"/>
  <c r="G43"/>
  <c r="G42"/>
  <c r="G41"/>
  <c r="G37"/>
  <c r="G36"/>
  <c r="G35"/>
  <c r="G31"/>
  <c r="G30"/>
  <c r="G29"/>
  <c r="G28"/>
  <c r="G24"/>
  <c r="G23"/>
  <c r="G22"/>
  <c r="G21"/>
  <c r="G20"/>
  <c r="G6"/>
  <c r="G7"/>
  <c r="G8"/>
  <c r="G9"/>
  <c r="G10"/>
  <c r="G11"/>
  <c r="G12"/>
  <c r="G13"/>
  <c r="G14"/>
  <c r="G15"/>
  <c r="G16"/>
  <c r="G5"/>
  <c r="G4"/>
  <c r="F68" l="1"/>
  <c r="F4" l="1"/>
  <c r="F72" l="1"/>
  <c r="F74"/>
  <c r="F75"/>
  <c r="F76"/>
  <c r="F73"/>
  <c r="F51"/>
  <c r="F52"/>
  <c r="F53"/>
  <c r="F54"/>
  <c r="F55"/>
  <c r="F56"/>
  <c r="F57"/>
  <c r="F59"/>
  <c r="F60"/>
  <c r="F61"/>
  <c r="F62"/>
  <c r="F63"/>
  <c r="F64"/>
  <c r="F65"/>
  <c r="F66"/>
  <c r="F67"/>
  <c r="F58"/>
  <c r="F69" l="1"/>
  <c r="F77"/>
  <c r="F36"/>
  <c r="F7" l="1"/>
  <c r="F8"/>
  <c r="F9"/>
  <c r="F11"/>
  <c r="F12"/>
  <c r="F13"/>
  <c r="F14"/>
  <c r="F15"/>
  <c r="F16"/>
  <c r="F20"/>
  <c r="F21"/>
  <c r="F22"/>
  <c r="F23"/>
  <c r="F24"/>
  <c r="F28"/>
  <c r="F29"/>
  <c r="F30"/>
  <c r="F31"/>
  <c r="F5"/>
  <c r="F6"/>
  <c r="F10"/>
  <c r="F35"/>
  <c r="F37"/>
  <c r="F41"/>
  <c r="F42"/>
  <c r="F43"/>
  <c r="F44"/>
  <c r="F45"/>
  <c r="F46"/>
  <c r="F47"/>
  <c r="F38" l="1"/>
  <c r="F32"/>
  <c r="F25"/>
  <c r="F17"/>
  <c r="F48"/>
  <c r="F78" l="1"/>
</calcChain>
</file>

<file path=xl/sharedStrings.xml><?xml version="1.0" encoding="utf-8"?>
<sst xmlns="http://schemas.openxmlformats.org/spreadsheetml/2006/main" count="191" uniqueCount="93">
  <si>
    <t>CISCO Switch MDS 9148 WITH 48P ENABLED 48X8GFC SW OPTICS</t>
  </si>
  <si>
    <t xml:space="preserve">Cisco Switch MDS 9396S 96X16G FC (2 RU) Chassis </t>
  </si>
  <si>
    <t>Quantità</t>
  </si>
  <si>
    <t>Right to Use (RTU): 6 Physical and 60 Virtual instances - Software Option</t>
  </si>
  <si>
    <t>Apparati Cisco</t>
  </si>
  <si>
    <t>Apparati Radware</t>
  </si>
  <si>
    <t>1</t>
  </si>
  <si>
    <t>15</t>
  </si>
  <si>
    <t>ProLiant BL660c G9</t>
  </si>
  <si>
    <t>ProLiant BL460c G9</t>
  </si>
  <si>
    <t>ProLiant BL660c G8</t>
  </si>
  <si>
    <t>hpe sy660 gen9 compute module</t>
  </si>
  <si>
    <t>HPE SYNERGY 12000 FRAME</t>
  </si>
  <si>
    <t>HPE SYNERGY COMPOSER</t>
  </si>
  <si>
    <t>HPE SYNERGY VIRTUAL CONNECT</t>
  </si>
  <si>
    <t>Apparati HPE</t>
  </si>
  <si>
    <t>FG-1500D  - Firewall FortiGate next generation, 8x10 Gb,16x1 Gb</t>
  </si>
  <si>
    <t>Apparati Fortinet</t>
  </si>
  <si>
    <t>V5030 SFF Control</t>
  </si>
  <si>
    <t>V5000 HD LFF Expansion</t>
  </si>
  <si>
    <t>Rack 19” completo di doppia PDU e cavetteria</t>
  </si>
  <si>
    <t>Apparati IBM</t>
  </si>
  <si>
    <t>SPARC T4-1 server: model family</t>
  </si>
  <si>
    <t>Sun Rack II 1242/1242E</t>
  </si>
  <si>
    <t>Sun ZFS Storage 7420 ATO BOM product family top level part number</t>
  </si>
  <si>
    <t>Sun Disk Shelf</t>
  </si>
  <si>
    <t>Exadata X3-2: model family</t>
  </si>
  <si>
    <t>StorageTek SL150 modular tape library: model family</t>
  </si>
  <si>
    <t>Exadata Database Machine X5-2 Upgrades: model family</t>
  </si>
  <si>
    <t>Apparati Oracle</t>
  </si>
  <si>
    <t>Totale</t>
  </si>
  <si>
    <t>Numero
Mesi</t>
  </si>
  <si>
    <t>Marca e tipologia di apparato HW</t>
  </si>
  <si>
    <t>Storage controller IBM V7000 Gen2 Plus with 24 X 1,9 TB RI Flash</t>
  </si>
  <si>
    <t>Storage ESPANSION IBM V7000 Gen2 Plus with 10 X1,9 TB RI Flash</t>
  </si>
  <si>
    <t>Storage ESPANSION IBM V7000 Gen2 Plus with 17  X 1,9 TB RI Flash</t>
  </si>
  <si>
    <t>Alteon 5224 XL</t>
  </si>
  <si>
    <t>Alteon 5224</t>
  </si>
  <si>
    <t>FortiAnalyzer 1000E Centralized log &amp; analysis appliance</t>
  </si>
  <si>
    <t>Licenze (Licenze Type: FULL USE)</t>
  </si>
  <si>
    <t>Licenze Oracle</t>
  </si>
  <si>
    <t>Exadata Database Machine Expansion Switch Kit</t>
  </si>
  <si>
    <t>Oracle Storage Drive Enclosure DE2-24C: model family</t>
  </si>
  <si>
    <t>Exadata Database Machine X5-2 HC Half Rack</t>
  </si>
  <si>
    <t>Oracle Storage Drive Enclosure DE2-24P: model family</t>
  </si>
  <si>
    <t>FG-1500D  - Software Subscription</t>
  </si>
  <si>
    <t>Tipologia</t>
  </si>
  <si>
    <t>Switch</t>
  </si>
  <si>
    <t>Bilanciatori</t>
  </si>
  <si>
    <t>Server Blade</t>
  </si>
  <si>
    <t>Enclosure</t>
  </si>
  <si>
    <t>Server sinergy</t>
  </si>
  <si>
    <t>COMPOSER</t>
  </si>
  <si>
    <t>Firewall</t>
  </si>
  <si>
    <t xml:space="preserve">Storage V5030 </t>
  </si>
  <si>
    <t>Storage V5030</t>
  </si>
  <si>
    <t>Rack</t>
  </si>
  <si>
    <t>42U 1200MM DEEP STATIC RACK (Lenovo)</t>
  </si>
  <si>
    <t>Server</t>
  </si>
  <si>
    <t>Storage</t>
  </si>
  <si>
    <t>Sistema E.</t>
  </si>
  <si>
    <t>Libreria</t>
  </si>
  <si>
    <t>Licenza SW</t>
  </si>
  <si>
    <t>Frame</t>
  </si>
  <si>
    <t>Storage  V7000</t>
  </si>
  <si>
    <t>Virtual connect</t>
  </si>
  <si>
    <t>HPE Enclosure BLC7000</t>
  </si>
  <si>
    <t>HPE Switch HPE 5900AF-48XG-4QSFP</t>
  </si>
  <si>
    <t>HPE Switch HPE 5500-24G-SFP EI</t>
  </si>
  <si>
    <t>HPE Switch HPE 5500-24G-4SFP HI</t>
  </si>
  <si>
    <t>Prezzo offerto per la manutenzione triennale</t>
  </si>
  <si>
    <t>Prezzo offerto per il canone di manutenzione mensile</t>
  </si>
  <si>
    <t>Commento</t>
  </si>
  <si>
    <t>Prezzo Globale Offerto</t>
  </si>
  <si>
    <t>CISCO Switch MDS 9148S WITH 48P ENABLED 48X8GFC SW OPTICS</t>
  </si>
  <si>
    <t>Oracle Communications Messaging Server - Individual Subscriber Perpetual (5.000 utenti)</t>
  </si>
  <si>
    <t>Exadata Storage Server Software - Disk Drive Perpetual (36 utenti)</t>
  </si>
  <si>
    <t>Oracle Solaris Cluster, Enterprise Edition - Processor Perpetual (8 utenti)</t>
  </si>
  <si>
    <t>Exadata Storage Server Software - Disk Drive Perpetual (24 utenti)</t>
  </si>
  <si>
    <t>Exadata Storage Server Software - Disk Drive Perpetual (84 utenti)</t>
  </si>
  <si>
    <t>7</t>
  </si>
  <si>
    <t>8</t>
  </si>
  <si>
    <t>6</t>
  </si>
  <si>
    <t>4</t>
  </si>
  <si>
    <t>2</t>
  </si>
  <si>
    <t>5</t>
  </si>
  <si>
    <t>Servizi ACS - ASA-Advanced Support Assistance</t>
  </si>
  <si>
    <t>Support Assistance</t>
  </si>
  <si>
    <t>CISCO Switch Catalyst C3850-24S</t>
  </si>
  <si>
    <t>Appendice all'Allegato 3 - Offerta economica ID 2140</t>
  </si>
  <si>
    <t>Stima dei costi della manodopera, ai sensi dell’art. 95, comma 10 del Codice</t>
  </si>
  <si>
    <t>Costo relativo alla sicurezza ai sensi dell’art. 95, comma 10, del D. Lgs. n. 50/2016</t>
  </si>
  <si>
    <t>APSolute Vision - VA maintenance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</si>
</sst>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Calibri"/>
      <family val="2"/>
    </font>
    <font>
      <sz val="9"/>
      <color indexed="8"/>
      <name val="Calibri"/>
      <family val="2"/>
    </font>
    <font>
      <sz val="9"/>
      <name val="Calibri"/>
      <family val="2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theme="4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49" fontId="2" fillId="0" borderId="3" xfId="0" applyNumberFormat="1" applyFont="1" applyFill="1" applyBorder="1" applyAlignment="1" applyProtection="1">
      <alignment vertical="center" wrapText="1"/>
      <protection hidden="1"/>
    </xf>
    <xf numFmtId="0" fontId="0" fillId="0" borderId="0" xfId="0" applyAlignment="1" applyProtection="1">
      <alignment vertical="center"/>
      <protection hidden="1"/>
    </xf>
    <xf numFmtId="49" fontId="2" fillId="3" borderId="1" xfId="0" applyNumberFormat="1" applyFont="1" applyFill="1" applyBorder="1" applyAlignment="1" applyProtection="1">
      <alignment horizontal="center"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49" fontId="4" fillId="3" borderId="1" xfId="0" applyNumberFormat="1" applyFont="1" applyFill="1" applyBorder="1" applyAlignment="1" applyProtection="1">
      <alignment horizontal="center" vertical="center" wrapText="1"/>
      <protection hidden="1"/>
    </xf>
    <xf numFmtId="164" fontId="5" fillId="3" borderId="1" xfId="0" applyNumberFormat="1" applyFont="1" applyFill="1" applyBorder="1" applyAlignment="1" applyProtection="1">
      <alignment horizontal="right" vertical="center"/>
      <protection hidden="1"/>
    </xf>
    <xf numFmtId="0" fontId="5" fillId="3" borderId="1" xfId="0" applyFont="1" applyFill="1" applyBorder="1" applyAlignment="1" applyProtection="1">
      <alignment horizontal="center" vertical="center"/>
      <protection hidden="1"/>
    </xf>
    <xf numFmtId="0" fontId="3" fillId="3" borderId="1" xfId="0" applyFont="1" applyFill="1" applyBorder="1" applyAlignment="1" applyProtection="1">
      <alignment horizontal="left" vertical="center" wrapText="1"/>
      <protection hidden="1"/>
    </xf>
    <xf numFmtId="49" fontId="4" fillId="3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3" borderId="4" xfId="0" applyNumberFormat="1" applyFont="1" applyFill="1" applyBorder="1" applyAlignment="1" applyProtection="1">
      <alignment horizontal="justify" vertical="center" wrapText="1"/>
      <protection hidden="1"/>
    </xf>
    <xf numFmtId="49" fontId="4" fillId="3" borderId="2" xfId="0" applyNumberFormat="1" applyFont="1" applyFill="1" applyBorder="1" applyAlignment="1" applyProtection="1">
      <alignment horizontal="justify" vertical="center" wrapText="1"/>
      <protection hidden="1"/>
    </xf>
    <xf numFmtId="0" fontId="3" fillId="3" borderId="2" xfId="0" applyFont="1" applyFill="1" applyBorder="1" applyAlignment="1" applyProtection="1">
      <alignment horizontal="center" vertical="center" wrapText="1"/>
      <protection hidden="1"/>
    </xf>
    <xf numFmtId="0" fontId="3" fillId="3" borderId="3" xfId="0" applyFont="1" applyFill="1" applyBorder="1" applyAlignment="1" applyProtection="1">
      <alignment horizontal="center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 wrapText="1"/>
      <protection hidden="1"/>
    </xf>
    <xf numFmtId="164" fontId="7" fillId="3" borderId="1" xfId="0" applyNumberFormat="1" applyFont="1" applyFill="1" applyBorder="1" applyAlignment="1" applyProtection="1">
      <alignment horizontal="right" vertic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49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49" fontId="4" fillId="4" borderId="1" xfId="0" applyNumberFormat="1" applyFont="1" applyFill="1" applyBorder="1" applyAlignment="1" applyProtection="1">
      <alignment horizontal="justify" vertical="center" wrapText="1"/>
      <protection hidden="1"/>
    </xf>
    <xf numFmtId="0" fontId="3" fillId="4" borderId="1" xfId="0" applyFont="1" applyFill="1" applyBorder="1" applyAlignment="1" applyProtection="1">
      <alignment horizontal="center" vertical="center" wrapText="1"/>
      <protection hidden="1"/>
    </xf>
    <xf numFmtId="164" fontId="5" fillId="4" borderId="1" xfId="0" applyNumberFormat="1" applyFont="1" applyFill="1" applyBorder="1" applyAlignment="1" applyProtection="1">
      <alignment horizontal="right" vertical="center"/>
      <protection hidden="1"/>
    </xf>
    <xf numFmtId="0" fontId="5" fillId="4" borderId="1" xfId="0" applyFont="1" applyFill="1" applyBorder="1" applyAlignment="1" applyProtection="1">
      <alignment horizontal="center" vertical="center"/>
      <protection hidden="1"/>
    </xf>
    <xf numFmtId="49" fontId="4" fillId="4" borderId="4" xfId="0" applyNumberFormat="1" applyFont="1" applyFill="1" applyBorder="1" applyAlignment="1" applyProtection="1">
      <alignment horizontal="justify" vertical="center" wrapText="1"/>
      <protection hidden="1"/>
    </xf>
    <xf numFmtId="49" fontId="4" fillId="4" borderId="2" xfId="0" applyNumberFormat="1" applyFont="1" applyFill="1" applyBorder="1" applyAlignment="1" applyProtection="1">
      <alignment horizontal="justify" vertical="center" wrapText="1"/>
      <protection hidden="1"/>
    </xf>
    <xf numFmtId="0" fontId="3" fillId="4" borderId="2" xfId="0" applyFont="1" applyFill="1" applyBorder="1" applyAlignment="1" applyProtection="1">
      <alignment horizontal="center" vertical="center" wrapText="1"/>
      <protection hidden="1"/>
    </xf>
    <xf numFmtId="0" fontId="3" fillId="4" borderId="3" xfId="0" applyFont="1" applyFill="1" applyBorder="1" applyAlignment="1" applyProtection="1">
      <alignment horizontal="center" vertical="center" wrapText="1"/>
      <protection hidden="1"/>
    </xf>
    <xf numFmtId="49" fontId="2" fillId="4" borderId="1" xfId="0" applyNumberFormat="1" applyFont="1" applyFill="1" applyBorder="1" applyAlignment="1" applyProtection="1">
      <alignment horizontal="right" vertical="center" wrapText="1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49" fontId="2" fillId="5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5" borderId="1" xfId="0" applyFont="1" applyFill="1" applyBorder="1" applyAlignment="1" applyProtection="1">
      <alignment horizontal="left" vertical="center" wrapText="1"/>
      <protection hidden="1"/>
    </xf>
    <xf numFmtId="0" fontId="3" fillId="5" borderId="1" xfId="0" applyFont="1" applyFill="1" applyBorder="1" applyAlignment="1" applyProtection="1">
      <alignment horizontal="center" vertical="center" wrapText="1"/>
      <protection hidden="1"/>
    </xf>
    <xf numFmtId="164" fontId="5" fillId="5" borderId="1" xfId="0" applyNumberFormat="1" applyFont="1" applyFill="1" applyBorder="1" applyAlignment="1" applyProtection="1">
      <alignment horizontal="right" vertical="center"/>
      <protection hidden="1"/>
    </xf>
    <xf numFmtId="0" fontId="5" fillId="5" borderId="1" xfId="0" applyFont="1" applyFill="1" applyBorder="1" applyAlignment="1" applyProtection="1">
      <alignment horizontal="center" vertical="center"/>
      <protection hidden="1"/>
    </xf>
    <xf numFmtId="0" fontId="6" fillId="5" borderId="1" xfId="0" applyFont="1" applyFill="1" applyBorder="1" applyAlignment="1" applyProtection="1">
      <alignment horizontal="left" vertical="center" wrapText="1"/>
      <protection hidden="1"/>
    </xf>
    <xf numFmtId="0" fontId="4" fillId="5" borderId="1" xfId="0" applyFont="1" applyFill="1" applyBorder="1" applyAlignment="1" applyProtection="1">
      <alignment horizontal="center" vertical="center" wrapText="1"/>
      <protection hidden="1"/>
    </xf>
    <xf numFmtId="0" fontId="6" fillId="5" borderId="1" xfId="0" applyFont="1" applyFill="1" applyBorder="1" applyAlignment="1" applyProtection="1">
      <alignment horizontal="center" vertical="center" wrapText="1"/>
      <protection hidden="1"/>
    </xf>
    <xf numFmtId="49" fontId="4" fillId="5" borderId="4" xfId="0" applyNumberFormat="1" applyFont="1" applyFill="1" applyBorder="1" applyAlignment="1" applyProtection="1">
      <alignment horizontal="justify" vertical="center" wrapText="1"/>
      <protection hidden="1"/>
    </xf>
    <xf numFmtId="49" fontId="4" fillId="5" borderId="2" xfId="0" applyNumberFormat="1" applyFont="1" applyFill="1" applyBorder="1" applyAlignment="1" applyProtection="1">
      <alignment horizontal="justify" vertical="center" wrapText="1"/>
      <protection hidden="1"/>
    </xf>
    <xf numFmtId="0" fontId="3" fillId="5" borderId="2" xfId="0" applyFont="1" applyFill="1" applyBorder="1" applyAlignment="1" applyProtection="1">
      <alignment horizontal="center" vertical="center" wrapText="1"/>
      <protection hidden="1"/>
    </xf>
    <xf numFmtId="0" fontId="3" fillId="5" borderId="3" xfId="0" applyFont="1" applyFill="1" applyBorder="1" applyAlignment="1" applyProtection="1">
      <alignment horizontal="center" vertical="center" wrapText="1"/>
      <protection hidden="1"/>
    </xf>
    <xf numFmtId="49" fontId="2" fillId="5" borderId="1" xfId="0" applyNumberFormat="1" applyFont="1" applyFill="1" applyBorder="1" applyAlignment="1" applyProtection="1">
      <alignment horizontal="right" vertical="center" wrapText="1"/>
      <protection hidden="1"/>
    </xf>
    <xf numFmtId="164" fontId="7" fillId="5" borderId="1" xfId="0" applyNumberFormat="1" applyFont="1" applyFill="1" applyBorder="1" applyAlignment="1" applyProtection="1">
      <alignment horizontal="right" vertical="center"/>
      <protection hidden="1"/>
    </xf>
    <xf numFmtId="0" fontId="0" fillId="5" borderId="1" xfId="0" applyFill="1" applyBorder="1" applyAlignment="1" applyProtection="1">
      <alignment horizontal="center" vertical="center"/>
      <protection hidden="1"/>
    </xf>
    <xf numFmtId="49" fontId="2" fillId="6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6" borderId="1" xfId="0" applyFont="1" applyFill="1" applyBorder="1" applyAlignment="1" applyProtection="1">
      <alignment horizontal="left" vertical="center" wrapText="1"/>
      <protection hidden="1"/>
    </xf>
    <xf numFmtId="0" fontId="3" fillId="6" borderId="1" xfId="0" applyFont="1" applyFill="1" applyBorder="1" applyAlignment="1" applyProtection="1">
      <alignment horizontal="center" vertical="center" wrapText="1"/>
      <protection hidden="1"/>
    </xf>
    <xf numFmtId="164" fontId="5" fillId="6" borderId="1" xfId="0" applyNumberFormat="1" applyFont="1" applyFill="1" applyBorder="1" applyAlignment="1" applyProtection="1">
      <alignment horizontal="right" vertical="center"/>
      <protection hidden="1"/>
    </xf>
    <xf numFmtId="0" fontId="5" fillId="6" borderId="1" xfId="0" applyFont="1" applyFill="1" applyBorder="1" applyAlignment="1" applyProtection="1">
      <alignment horizontal="center" vertical="center"/>
      <protection hidden="1"/>
    </xf>
    <xf numFmtId="49" fontId="4" fillId="6" borderId="1" xfId="0" applyNumberFormat="1" applyFont="1" applyFill="1" applyBorder="1" applyAlignment="1" applyProtection="1">
      <alignment horizontal="left" vertical="center" wrapText="1"/>
      <protection hidden="1"/>
    </xf>
    <xf numFmtId="0" fontId="4" fillId="6" borderId="1" xfId="0" applyFont="1" applyFill="1" applyBorder="1" applyAlignment="1" applyProtection="1">
      <alignment horizontal="center" vertical="center" wrapText="1"/>
      <protection hidden="1"/>
    </xf>
    <xf numFmtId="49" fontId="4" fillId="6" borderId="4" xfId="0" applyNumberFormat="1" applyFont="1" applyFill="1" applyBorder="1" applyAlignment="1" applyProtection="1">
      <alignment horizontal="justify" vertical="center" wrapText="1"/>
      <protection hidden="1"/>
    </xf>
    <xf numFmtId="49" fontId="4" fillId="6" borderId="2" xfId="0" applyNumberFormat="1" applyFont="1" applyFill="1" applyBorder="1" applyAlignment="1" applyProtection="1">
      <alignment horizontal="justify" vertical="center" wrapText="1"/>
      <protection hidden="1"/>
    </xf>
    <xf numFmtId="0" fontId="3" fillId="6" borderId="2" xfId="0" applyFont="1" applyFill="1" applyBorder="1" applyAlignment="1" applyProtection="1">
      <alignment horizontal="center" vertical="center" wrapText="1"/>
      <protection hidden="1"/>
    </xf>
    <xf numFmtId="0" fontId="3" fillId="6" borderId="3" xfId="0" applyFont="1" applyFill="1" applyBorder="1" applyAlignment="1" applyProtection="1">
      <alignment horizontal="center" vertical="center" wrapText="1"/>
      <protection hidden="1"/>
    </xf>
    <xf numFmtId="49" fontId="2" fillId="6" borderId="1" xfId="0" applyNumberFormat="1" applyFont="1" applyFill="1" applyBorder="1" applyAlignment="1" applyProtection="1">
      <alignment horizontal="right" vertical="center" wrapText="1"/>
      <protection hidden="1"/>
    </xf>
    <xf numFmtId="164" fontId="7" fillId="6" borderId="1" xfId="0" applyNumberFormat="1" applyFont="1" applyFill="1" applyBorder="1" applyAlignment="1" applyProtection="1">
      <alignment horizontal="right" vertical="center"/>
      <protection hidden="1"/>
    </xf>
    <xf numFmtId="0" fontId="0" fillId="6" borderId="1" xfId="0" applyFill="1" applyBorder="1" applyAlignment="1" applyProtection="1">
      <alignment horizontal="center" vertical="center"/>
      <protection hidden="1"/>
    </xf>
    <xf numFmtId="49" fontId="2" fillId="7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7" borderId="1" xfId="0" applyFont="1" applyFill="1" applyBorder="1" applyAlignment="1" applyProtection="1">
      <alignment horizontal="left" vertical="center" wrapText="1"/>
      <protection hidden="1"/>
    </xf>
    <xf numFmtId="0" fontId="3" fillId="7" borderId="1" xfId="0" applyFont="1" applyFill="1" applyBorder="1" applyAlignment="1" applyProtection="1">
      <alignment horizontal="center" vertical="center" wrapText="1"/>
      <protection hidden="1"/>
    </xf>
    <xf numFmtId="164" fontId="5" fillId="7" borderId="1" xfId="0" applyNumberFormat="1" applyFont="1" applyFill="1" applyBorder="1" applyAlignment="1" applyProtection="1">
      <alignment horizontal="right" vertical="center"/>
      <protection hidden="1"/>
    </xf>
    <xf numFmtId="0" fontId="5" fillId="7" borderId="1" xfId="0" applyFont="1" applyFill="1" applyBorder="1" applyAlignment="1" applyProtection="1">
      <alignment horizontal="center" vertical="center"/>
      <protection hidden="1"/>
    </xf>
    <xf numFmtId="49" fontId="4" fillId="7" borderId="4" xfId="0" applyNumberFormat="1" applyFont="1" applyFill="1" applyBorder="1" applyAlignment="1" applyProtection="1">
      <alignment horizontal="justify" vertical="center" wrapText="1"/>
      <protection hidden="1"/>
    </xf>
    <xf numFmtId="49" fontId="4" fillId="7" borderId="2" xfId="0" applyNumberFormat="1" applyFont="1" applyFill="1" applyBorder="1" applyAlignment="1" applyProtection="1">
      <alignment horizontal="justify" vertical="center" wrapText="1"/>
      <protection hidden="1"/>
    </xf>
    <xf numFmtId="0" fontId="3" fillId="7" borderId="2" xfId="0" applyFont="1" applyFill="1" applyBorder="1" applyAlignment="1" applyProtection="1">
      <alignment horizontal="center" vertical="center" wrapText="1"/>
      <protection hidden="1"/>
    </xf>
    <xf numFmtId="0" fontId="3" fillId="7" borderId="3" xfId="0" applyFont="1" applyFill="1" applyBorder="1" applyAlignment="1" applyProtection="1">
      <alignment horizontal="center" vertical="center" wrapText="1"/>
      <protection hidden="1"/>
    </xf>
    <xf numFmtId="49" fontId="2" fillId="7" borderId="1" xfId="0" applyNumberFormat="1" applyFont="1" applyFill="1" applyBorder="1" applyAlignment="1" applyProtection="1">
      <alignment horizontal="right" vertical="center" wrapText="1"/>
      <protection hidden="1"/>
    </xf>
    <xf numFmtId="164" fontId="7" fillId="7" borderId="1" xfId="0" applyNumberFormat="1" applyFont="1" applyFill="1" applyBorder="1" applyAlignment="1" applyProtection="1">
      <alignment horizontal="right" vertical="center"/>
      <protection hidden="1"/>
    </xf>
    <xf numFmtId="0" fontId="0" fillId="7" borderId="1" xfId="0" applyFill="1" applyBorder="1" applyAlignment="1" applyProtection="1">
      <alignment horizontal="center" vertical="center"/>
      <protection hidden="1"/>
    </xf>
    <xf numFmtId="49" fontId="2" fillId="8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8" borderId="1" xfId="0" applyFont="1" applyFill="1" applyBorder="1" applyAlignment="1" applyProtection="1">
      <alignment vertical="center"/>
      <protection hidden="1"/>
    </xf>
    <xf numFmtId="0" fontId="5" fillId="8" borderId="1" xfId="0" applyFont="1" applyFill="1" applyBorder="1" applyAlignment="1" applyProtection="1">
      <alignment horizontal="center" vertical="center"/>
      <protection hidden="1"/>
    </xf>
    <xf numFmtId="0" fontId="8" fillId="8" borderId="1" xfId="0" applyFont="1" applyFill="1" applyBorder="1" applyAlignment="1" applyProtection="1">
      <alignment horizontal="center" vertical="center"/>
      <protection hidden="1"/>
    </xf>
    <xf numFmtId="164" fontId="5" fillId="8" borderId="1" xfId="0" applyNumberFormat="1" applyFont="1" applyFill="1" applyBorder="1" applyAlignment="1" applyProtection="1">
      <alignment horizontal="right" vertical="center"/>
      <protection hidden="1"/>
    </xf>
    <xf numFmtId="0" fontId="8" fillId="8" borderId="1" xfId="0" applyFont="1" applyFill="1" applyBorder="1" applyAlignment="1" applyProtection="1">
      <alignment vertical="center"/>
      <protection hidden="1"/>
    </xf>
    <xf numFmtId="0" fontId="8" fillId="8" borderId="4" xfId="0" applyFont="1" applyFill="1" applyBorder="1" applyAlignment="1" applyProtection="1">
      <alignment vertical="center"/>
      <protection hidden="1"/>
    </xf>
    <xf numFmtId="0" fontId="8" fillId="8" borderId="2" xfId="0" applyFont="1" applyFill="1" applyBorder="1" applyAlignment="1" applyProtection="1">
      <alignment vertical="center"/>
      <protection hidden="1"/>
    </xf>
    <xf numFmtId="0" fontId="5" fillId="8" borderId="2" xfId="0" applyFont="1" applyFill="1" applyBorder="1" applyAlignment="1" applyProtection="1">
      <alignment horizontal="center" vertical="center"/>
      <protection hidden="1"/>
    </xf>
    <xf numFmtId="0" fontId="8" fillId="8" borderId="3" xfId="0" applyFont="1" applyFill="1" applyBorder="1" applyAlignment="1" applyProtection="1">
      <alignment horizontal="center" vertical="center"/>
      <protection hidden="1"/>
    </xf>
    <xf numFmtId="49" fontId="2" fillId="8" borderId="1" xfId="0" applyNumberFormat="1" applyFont="1" applyFill="1" applyBorder="1" applyAlignment="1" applyProtection="1">
      <alignment horizontal="right" vertical="center" wrapText="1"/>
      <protection hidden="1"/>
    </xf>
    <xf numFmtId="164" fontId="7" fillId="8" borderId="1" xfId="0" applyNumberFormat="1" applyFont="1" applyFill="1" applyBorder="1" applyAlignment="1" applyProtection="1">
      <alignment horizontal="right" vertical="center"/>
      <protection hidden="1"/>
    </xf>
    <xf numFmtId="0" fontId="0" fillId="8" borderId="1" xfId="0" applyFill="1" applyBorder="1" applyAlignment="1" applyProtection="1">
      <alignment horizontal="center" vertical="center"/>
      <protection hidden="1"/>
    </xf>
    <xf numFmtId="49" fontId="2" fillId="8" borderId="3" xfId="0" applyNumberFormat="1" applyFont="1" applyFill="1" applyBorder="1" applyAlignment="1" applyProtection="1">
      <alignment vertical="center" wrapText="1"/>
      <protection hidden="1"/>
    </xf>
    <xf numFmtId="0" fontId="7" fillId="8" borderId="1" xfId="0" applyFont="1" applyFill="1" applyBorder="1" applyAlignment="1" applyProtection="1">
      <alignment horizontal="center" vertical="center" wrapText="1"/>
      <protection hidden="1"/>
    </xf>
    <xf numFmtId="0" fontId="7" fillId="8" borderId="1" xfId="0" applyFont="1" applyFill="1" applyBorder="1" applyAlignment="1" applyProtection="1">
      <alignment horizontal="center" vertical="center"/>
      <protection hidden="1"/>
    </xf>
    <xf numFmtId="3" fontId="5" fillId="8" borderId="1" xfId="0" applyNumberFormat="1" applyFont="1" applyFill="1" applyBorder="1" applyAlignment="1" applyProtection="1">
      <alignment horizontal="center" vertical="center"/>
      <protection hidden="1"/>
    </xf>
    <xf numFmtId="0" fontId="0" fillId="8" borderId="4" xfId="0" applyFill="1" applyBorder="1" applyAlignment="1" applyProtection="1">
      <alignment vertical="center"/>
      <protection hidden="1"/>
    </xf>
    <xf numFmtId="0" fontId="0" fillId="8" borderId="2" xfId="0" applyFill="1" applyBorder="1" applyAlignment="1" applyProtection="1">
      <alignment vertical="center"/>
      <protection hidden="1"/>
    </xf>
    <xf numFmtId="0" fontId="0" fillId="8" borderId="3" xfId="0" applyFill="1" applyBorder="1" applyAlignment="1" applyProtection="1">
      <alignment horizontal="center" vertical="center"/>
      <protection hidden="1"/>
    </xf>
    <xf numFmtId="49" fontId="2" fillId="8" borderId="5" xfId="0" applyNumberFormat="1" applyFont="1" applyFill="1" applyBorder="1" applyAlignment="1" applyProtection="1">
      <alignment horizontal="right" vertical="center" wrapText="1"/>
      <protection hidden="1"/>
    </xf>
    <xf numFmtId="164" fontId="7" fillId="8" borderId="5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164" fontId="5" fillId="2" borderId="1" xfId="0" applyNumberFormat="1" applyFont="1" applyFill="1" applyBorder="1" applyAlignment="1" applyProtection="1">
      <alignment horizontal="right" vertical="center"/>
      <protection locked="0"/>
    </xf>
    <xf numFmtId="164" fontId="7" fillId="4" borderId="1" xfId="0" applyNumberFormat="1" applyFont="1" applyFill="1" applyBorder="1" applyAlignment="1" applyProtection="1">
      <alignment horizontal="right" vertical="center"/>
      <protection hidden="1"/>
    </xf>
    <xf numFmtId="164" fontId="5" fillId="0" borderId="1" xfId="0" applyNumberFormat="1" applyFont="1" applyBorder="1" applyAlignment="1" applyProtection="1">
      <alignment horizontal="right" vertical="center"/>
      <protection locked="0"/>
    </xf>
    <xf numFmtId="164" fontId="5" fillId="9" borderId="1" xfId="0" applyNumberFormat="1" applyFont="1" applyFill="1" applyBorder="1" applyAlignment="1" applyProtection="1">
      <alignment horizontal="right" vertical="center"/>
      <protection locked="0"/>
    </xf>
    <xf numFmtId="49" fontId="4" fillId="4" borderId="1" xfId="0" applyNumberFormat="1" applyFont="1" applyFill="1" applyBorder="1" applyAlignment="1">
      <alignment horizontal="justify" vertical="center" wrapText="1"/>
    </xf>
    <xf numFmtId="0" fontId="10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164" fontId="9" fillId="9" borderId="1" xfId="0" applyNumberFormat="1" applyFont="1" applyFill="1" applyBorder="1" applyAlignment="1" applyProtection="1">
      <alignment vertical="center"/>
      <protection locked="0"/>
    </xf>
    <xf numFmtId="0" fontId="9" fillId="10" borderId="1" xfId="0" applyFont="1" applyFill="1" applyBorder="1" applyAlignment="1" applyProtection="1">
      <alignment horizontal="right" vertical="center"/>
      <protection hidden="1"/>
    </xf>
    <xf numFmtId="0" fontId="9" fillId="10" borderId="1" xfId="0" applyFont="1" applyFill="1" applyBorder="1" applyAlignment="1" applyProtection="1">
      <alignment horizontal="justify" vertical="center"/>
      <protection hidden="1"/>
    </xf>
    <xf numFmtId="49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9" fontId="2" fillId="8" borderId="4" xfId="0" applyNumberFormat="1" applyFont="1" applyFill="1" applyBorder="1" applyAlignment="1" applyProtection="1">
      <alignment horizontal="center" vertical="center" wrapText="1"/>
      <protection hidden="1"/>
    </xf>
    <xf numFmtId="49" fontId="2" fillId="8" borderId="2" xfId="0" applyNumberFormat="1" applyFont="1" applyFill="1" applyBorder="1" applyAlignment="1" applyProtection="1">
      <alignment horizontal="center" vertical="center" wrapText="1"/>
      <protection hidden="1"/>
    </xf>
    <xf numFmtId="164" fontId="9" fillId="9" borderId="1" xfId="0" applyNumberFormat="1" applyFont="1" applyFill="1" applyBorder="1" applyAlignment="1" applyProtection="1">
      <alignment horizontal="center" vertical="center"/>
      <protection hidden="1"/>
    </xf>
  </cellXfs>
  <cellStyles count="2">
    <cellStyle name="Normale" xfId="0" builtinId="0"/>
    <cellStyle name="Normale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2"/>
  <sheetViews>
    <sheetView tabSelected="1" topLeftCell="B1" zoomScale="87" zoomScaleNormal="87" workbookViewId="0">
      <selection activeCell="J11" sqref="J11"/>
    </sheetView>
  </sheetViews>
  <sheetFormatPr defaultColWidth="9.140625" defaultRowHeight="15"/>
  <cols>
    <col min="1" max="1" width="69" style="2" customWidth="1"/>
    <col min="2" max="2" width="15.5703125" style="2" customWidth="1"/>
    <col min="3" max="3" width="9.140625" style="2"/>
    <col min="4" max="4" width="8.28515625" style="92" bestFit="1" customWidth="1"/>
    <col min="5" max="5" width="29.28515625" style="2" customWidth="1"/>
    <col min="6" max="6" width="26.5703125" style="2" customWidth="1"/>
    <col min="7" max="7" width="28.85546875" style="92" bestFit="1" customWidth="1"/>
    <col min="8" max="16384" width="9.140625" style="2"/>
  </cols>
  <sheetData>
    <row r="1" spans="1:7">
      <c r="A1" s="100" t="s">
        <v>89</v>
      </c>
      <c r="B1" s="98"/>
      <c r="C1" s="98"/>
      <c r="D1" s="99"/>
      <c r="E1" s="98"/>
      <c r="F1" s="98"/>
    </row>
    <row r="2" spans="1:7" ht="15" customHeight="1">
      <c r="A2" s="104" t="s">
        <v>15</v>
      </c>
      <c r="B2" s="105"/>
      <c r="C2" s="105"/>
      <c r="D2" s="105"/>
      <c r="E2" s="105"/>
      <c r="F2" s="105"/>
      <c r="G2" s="1"/>
    </row>
    <row r="3" spans="1:7" ht="24">
      <c r="A3" s="3" t="s">
        <v>32</v>
      </c>
      <c r="B3" s="3" t="s">
        <v>46</v>
      </c>
      <c r="C3" s="3" t="s">
        <v>2</v>
      </c>
      <c r="D3" s="3" t="s">
        <v>31</v>
      </c>
      <c r="E3" s="3" t="s">
        <v>71</v>
      </c>
      <c r="F3" s="3" t="s">
        <v>70</v>
      </c>
      <c r="G3" s="3" t="s">
        <v>72</v>
      </c>
    </row>
    <row r="4" spans="1:7">
      <c r="A4" s="4" t="s">
        <v>8</v>
      </c>
      <c r="B4" s="5" t="s">
        <v>49</v>
      </c>
      <c r="C4" s="6" t="s">
        <v>80</v>
      </c>
      <c r="D4" s="6" t="s">
        <v>7</v>
      </c>
      <c r="E4" s="95"/>
      <c r="F4" s="7">
        <f>C4*D4*E4</f>
        <v>0</v>
      </c>
      <c r="G4" s="8" t="str">
        <f>IF(OR(E4="",E4=0),"Inserire prezzo","OK")</f>
        <v>Inserire prezzo</v>
      </c>
    </row>
    <row r="5" spans="1:7">
      <c r="A5" s="4" t="s">
        <v>8</v>
      </c>
      <c r="B5" s="5" t="s">
        <v>49</v>
      </c>
      <c r="C5" s="6" t="s">
        <v>81</v>
      </c>
      <c r="D5" s="5">
        <v>36</v>
      </c>
      <c r="E5" s="95"/>
      <c r="F5" s="7">
        <f t="shared" ref="F5:F7" si="0">C5*D5*E5</f>
        <v>0</v>
      </c>
      <c r="G5" s="8" t="str">
        <f>IF(OR(E5="",E5=0),"Inserire prezzo","OK")</f>
        <v>Inserire prezzo</v>
      </c>
    </row>
    <row r="6" spans="1:7">
      <c r="A6" s="4" t="s">
        <v>9</v>
      </c>
      <c r="B6" s="5" t="s">
        <v>49</v>
      </c>
      <c r="C6" s="6" t="s">
        <v>81</v>
      </c>
      <c r="D6" s="5">
        <v>36</v>
      </c>
      <c r="E6" s="95"/>
      <c r="F6" s="7">
        <f t="shared" si="0"/>
        <v>0</v>
      </c>
      <c r="G6" s="8" t="str">
        <f t="shared" ref="G6:G16" si="1">IF(OR(E6="",E6=0),"Inserire prezzo","OK")</f>
        <v>Inserire prezzo</v>
      </c>
    </row>
    <row r="7" spans="1:7">
      <c r="A7" s="4" t="s">
        <v>10</v>
      </c>
      <c r="B7" s="5" t="s">
        <v>49</v>
      </c>
      <c r="C7" s="6" t="s">
        <v>82</v>
      </c>
      <c r="D7" s="5">
        <v>36</v>
      </c>
      <c r="E7" s="95"/>
      <c r="F7" s="7">
        <f t="shared" si="0"/>
        <v>0</v>
      </c>
      <c r="G7" s="8" t="str">
        <f t="shared" si="1"/>
        <v>Inserire prezzo</v>
      </c>
    </row>
    <row r="8" spans="1:7">
      <c r="A8" s="9" t="s">
        <v>66</v>
      </c>
      <c r="B8" s="5" t="s">
        <v>50</v>
      </c>
      <c r="C8" s="6" t="s">
        <v>83</v>
      </c>
      <c r="D8" s="5">
        <v>36</v>
      </c>
      <c r="E8" s="95"/>
      <c r="F8" s="7">
        <f t="shared" ref="F8:F16" si="2">C8*D8*E8</f>
        <v>0</v>
      </c>
      <c r="G8" s="8" t="str">
        <f t="shared" si="1"/>
        <v>Inserire prezzo</v>
      </c>
    </row>
    <row r="9" spans="1:7">
      <c r="A9" s="10" t="s">
        <v>11</v>
      </c>
      <c r="B9" s="6" t="s">
        <v>51</v>
      </c>
      <c r="C9" s="6" t="s">
        <v>82</v>
      </c>
      <c r="D9" s="5">
        <v>24</v>
      </c>
      <c r="E9" s="95"/>
      <c r="F9" s="7">
        <f t="shared" si="2"/>
        <v>0</v>
      </c>
      <c r="G9" s="8" t="str">
        <f t="shared" si="1"/>
        <v>Inserire prezzo</v>
      </c>
    </row>
    <row r="10" spans="1:7">
      <c r="A10" s="10" t="s">
        <v>11</v>
      </c>
      <c r="B10" s="6" t="s">
        <v>51</v>
      </c>
      <c r="C10" s="6" t="s">
        <v>82</v>
      </c>
      <c r="D10" s="5">
        <v>12</v>
      </c>
      <c r="E10" s="95"/>
      <c r="F10" s="7">
        <f>C10*D10*E10</f>
        <v>0</v>
      </c>
      <c r="G10" s="8" t="str">
        <f t="shared" si="1"/>
        <v>Inserire prezzo</v>
      </c>
    </row>
    <row r="11" spans="1:7">
      <c r="A11" s="10" t="s">
        <v>12</v>
      </c>
      <c r="B11" s="6" t="s">
        <v>63</v>
      </c>
      <c r="C11" s="6" t="s">
        <v>84</v>
      </c>
      <c r="D11" s="5">
        <v>24</v>
      </c>
      <c r="E11" s="95"/>
      <c r="F11" s="7">
        <f t="shared" si="2"/>
        <v>0</v>
      </c>
      <c r="G11" s="8" t="str">
        <f t="shared" si="1"/>
        <v>Inserire prezzo</v>
      </c>
    </row>
    <row r="12" spans="1:7">
      <c r="A12" s="10" t="s">
        <v>13</v>
      </c>
      <c r="B12" s="6" t="s">
        <v>52</v>
      </c>
      <c r="C12" s="6" t="s">
        <v>84</v>
      </c>
      <c r="D12" s="5">
        <v>24</v>
      </c>
      <c r="E12" s="95"/>
      <c r="F12" s="7">
        <f t="shared" si="2"/>
        <v>0</v>
      </c>
      <c r="G12" s="8" t="str">
        <f t="shared" si="1"/>
        <v>Inserire prezzo</v>
      </c>
    </row>
    <row r="13" spans="1:7" ht="15" customHeight="1">
      <c r="A13" s="10" t="s">
        <v>14</v>
      </c>
      <c r="B13" s="6" t="s">
        <v>65</v>
      </c>
      <c r="C13" s="6" t="s">
        <v>84</v>
      </c>
      <c r="D13" s="5">
        <v>24</v>
      </c>
      <c r="E13" s="95"/>
      <c r="F13" s="7">
        <f t="shared" si="2"/>
        <v>0</v>
      </c>
      <c r="G13" s="8" t="str">
        <f t="shared" si="1"/>
        <v>Inserire prezzo</v>
      </c>
    </row>
    <row r="14" spans="1:7">
      <c r="A14" s="9" t="s">
        <v>67</v>
      </c>
      <c r="B14" s="5" t="s">
        <v>47</v>
      </c>
      <c r="C14" s="6" t="s">
        <v>85</v>
      </c>
      <c r="D14" s="5">
        <v>36</v>
      </c>
      <c r="E14" s="95"/>
      <c r="F14" s="7">
        <f t="shared" si="2"/>
        <v>0</v>
      </c>
      <c r="G14" s="8" t="str">
        <f t="shared" si="1"/>
        <v>Inserire prezzo</v>
      </c>
    </row>
    <row r="15" spans="1:7">
      <c r="A15" s="9" t="s">
        <v>68</v>
      </c>
      <c r="B15" s="5" t="s">
        <v>47</v>
      </c>
      <c r="C15" s="6" t="s">
        <v>83</v>
      </c>
      <c r="D15" s="5">
        <v>36</v>
      </c>
      <c r="E15" s="95"/>
      <c r="F15" s="7">
        <f t="shared" si="2"/>
        <v>0</v>
      </c>
      <c r="G15" s="8" t="str">
        <f t="shared" si="1"/>
        <v>Inserire prezzo</v>
      </c>
    </row>
    <row r="16" spans="1:7">
      <c r="A16" s="9" t="s">
        <v>69</v>
      </c>
      <c r="B16" s="5" t="s">
        <v>47</v>
      </c>
      <c r="C16" s="6" t="s">
        <v>6</v>
      </c>
      <c r="D16" s="5">
        <v>36</v>
      </c>
      <c r="E16" s="95"/>
      <c r="F16" s="7">
        <f t="shared" si="2"/>
        <v>0</v>
      </c>
      <c r="G16" s="8" t="str">
        <f t="shared" si="1"/>
        <v>Inserire prezzo</v>
      </c>
    </row>
    <row r="17" spans="1:7">
      <c r="A17" s="11"/>
      <c r="B17" s="12"/>
      <c r="C17" s="13"/>
      <c r="D17" s="14"/>
      <c r="E17" s="15" t="s">
        <v>30</v>
      </c>
      <c r="F17" s="16" t="str">
        <f>IF(AND(G4="OK",G5="OK",G6="OK",G7="OK",G8="OK",G9="OK",G11="OK",G12="OK",G13="OK",G10="OK",G14="OK",G15="OK",G16="OK"),SUM(F4:F16),"")</f>
        <v/>
      </c>
      <c r="G17" s="17"/>
    </row>
    <row r="18" spans="1:7">
      <c r="A18" s="104" t="s">
        <v>4</v>
      </c>
      <c r="B18" s="105"/>
      <c r="C18" s="105"/>
      <c r="D18" s="105"/>
      <c r="E18" s="105"/>
      <c r="F18" s="105"/>
      <c r="G18" s="1"/>
    </row>
    <row r="19" spans="1:7" ht="24">
      <c r="A19" s="18" t="s">
        <v>32</v>
      </c>
      <c r="B19" s="18" t="s">
        <v>46</v>
      </c>
      <c r="C19" s="18" t="s">
        <v>2</v>
      </c>
      <c r="D19" s="18" t="s">
        <v>31</v>
      </c>
      <c r="E19" s="18" t="s">
        <v>71</v>
      </c>
      <c r="F19" s="18" t="s">
        <v>70</v>
      </c>
      <c r="G19" s="18" t="s">
        <v>72</v>
      </c>
    </row>
    <row r="20" spans="1:7">
      <c r="A20" s="19" t="s">
        <v>0</v>
      </c>
      <c r="B20" s="20" t="s">
        <v>47</v>
      </c>
      <c r="C20" s="20">
        <v>2</v>
      </c>
      <c r="D20" s="20">
        <v>10</v>
      </c>
      <c r="E20" s="93"/>
      <c r="F20" s="21">
        <f t="shared" ref="F20:F24" si="3">C20*D20*E20</f>
        <v>0</v>
      </c>
      <c r="G20" s="22" t="str">
        <f t="shared" ref="G20:G24" si="4">IF(OR(E20="",E20=0),"Inserire prezzo","OK")</f>
        <v>Inserire prezzo</v>
      </c>
    </row>
    <row r="21" spans="1:7">
      <c r="A21" s="19" t="s">
        <v>74</v>
      </c>
      <c r="B21" s="20" t="s">
        <v>47</v>
      </c>
      <c r="C21" s="20">
        <v>1</v>
      </c>
      <c r="D21" s="20">
        <v>10</v>
      </c>
      <c r="E21" s="93"/>
      <c r="F21" s="21">
        <f t="shared" si="3"/>
        <v>0</v>
      </c>
      <c r="G21" s="22" t="str">
        <f t="shared" si="4"/>
        <v>Inserire prezzo</v>
      </c>
    </row>
    <row r="22" spans="1:7">
      <c r="A22" s="19" t="s">
        <v>1</v>
      </c>
      <c r="B22" s="20" t="s">
        <v>47</v>
      </c>
      <c r="C22" s="20">
        <v>1</v>
      </c>
      <c r="D22" s="20">
        <v>11</v>
      </c>
      <c r="E22" s="93"/>
      <c r="F22" s="21">
        <f t="shared" si="3"/>
        <v>0</v>
      </c>
      <c r="G22" s="22" t="str">
        <f t="shared" si="4"/>
        <v>Inserire prezzo</v>
      </c>
    </row>
    <row r="23" spans="1:7">
      <c r="A23" s="19" t="s">
        <v>1</v>
      </c>
      <c r="B23" s="20" t="s">
        <v>47</v>
      </c>
      <c r="C23" s="20">
        <v>2</v>
      </c>
      <c r="D23" s="20">
        <v>31</v>
      </c>
      <c r="E23" s="93"/>
      <c r="F23" s="21">
        <f t="shared" si="3"/>
        <v>0</v>
      </c>
      <c r="G23" s="22" t="str">
        <f t="shared" si="4"/>
        <v>Inserire prezzo</v>
      </c>
    </row>
    <row r="24" spans="1:7">
      <c r="A24" s="97" t="s">
        <v>88</v>
      </c>
      <c r="B24" s="20" t="s">
        <v>47</v>
      </c>
      <c r="C24" s="20">
        <v>2</v>
      </c>
      <c r="D24" s="20">
        <v>36</v>
      </c>
      <c r="E24" s="93"/>
      <c r="F24" s="21">
        <f t="shared" si="3"/>
        <v>0</v>
      </c>
      <c r="G24" s="22" t="str">
        <f t="shared" si="4"/>
        <v>Inserire prezzo</v>
      </c>
    </row>
    <row r="25" spans="1:7">
      <c r="A25" s="23"/>
      <c r="B25" s="24"/>
      <c r="C25" s="25"/>
      <c r="D25" s="26"/>
      <c r="E25" s="27" t="s">
        <v>30</v>
      </c>
      <c r="F25" s="94" t="str">
        <f>IF(AND(G20="OK",G21="OK",G22="OK",G23="OK",G24="OK"),SUM(F20:F24),"")</f>
        <v/>
      </c>
      <c r="G25" s="28"/>
    </row>
    <row r="26" spans="1:7">
      <c r="A26" s="104" t="s">
        <v>5</v>
      </c>
      <c r="B26" s="105"/>
      <c r="C26" s="105"/>
      <c r="D26" s="105"/>
      <c r="E26" s="105"/>
      <c r="F26" s="105"/>
      <c r="G26" s="1"/>
    </row>
    <row r="27" spans="1:7" ht="24">
      <c r="A27" s="29" t="s">
        <v>32</v>
      </c>
      <c r="B27" s="29" t="s">
        <v>46</v>
      </c>
      <c r="C27" s="29" t="s">
        <v>2</v>
      </c>
      <c r="D27" s="29" t="s">
        <v>31</v>
      </c>
      <c r="E27" s="29" t="s">
        <v>71</v>
      </c>
      <c r="F27" s="29" t="s">
        <v>70</v>
      </c>
      <c r="G27" s="29" t="s">
        <v>72</v>
      </c>
    </row>
    <row r="28" spans="1:7">
      <c r="A28" s="30" t="s">
        <v>36</v>
      </c>
      <c r="B28" s="31" t="s">
        <v>48</v>
      </c>
      <c r="C28" s="31">
        <v>4</v>
      </c>
      <c r="D28" s="31">
        <v>36</v>
      </c>
      <c r="E28" s="95"/>
      <c r="F28" s="32">
        <f t="shared" ref="F28:F31" si="5">C28*D28*E28</f>
        <v>0</v>
      </c>
      <c r="G28" s="33" t="str">
        <f t="shared" ref="G28:G31" si="6">IF(OR(E28="",E28=0),"Inserire prezzo","OK")</f>
        <v>Inserire prezzo</v>
      </c>
    </row>
    <row r="29" spans="1:7">
      <c r="A29" s="30" t="s">
        <v>37</v>
      </c>
      <c r="B29" s="31" t="s">
        <v>48</v>
      </c>
      <c r="C29" s="31">
        <v>4</v>
      </c>
      <c r="D29" s="31">
        <v>36</v>
      </c>
      <c r="E29" s="95"/>
      <c r="F29" s="32">
        <f t="shared" si="5"/>
        <v>0</v>
      </c>
      <c r="G29" s="33" t="str">
        <f t="shared" si="6"/>
        <v>Inserire prezzo</v>
      </c>
    </row>
    <row r="30" spans="1:7">
      <c r="A30" s="34" t="s">
        <v>3</v>
      </c>
      <c r="B30" s="35" t="s">
        <v>62</v>
      </c>
      <c r="C30" s="31">
        <v>1</v>
      </c>
      <c r="D30" s="36">
        <v>36</v>
      </c>
      <c r="E30" s="95"/>
      <c r="F30" s="32">
        <f t="shared" si="5"/>
        <v>0</v>
      </c>
      <c r="G30" s="33" t="str">
        <f t="shared" si="6"/>
        <v>Inserire prezzo</v>
      </c>
    </row>
    <row r="31" spans="1:7">
      <c r="A31" s="34" t="s">
        <v>92</v>
      </c>
      <c r="B31" s="35" t="s">
        <v>62</v>
      </c>
      <c r="C31" s="31">
        <v>1</v>
      </c>
      <c r="D31" s="36">
        <v>36</v>
      </c>
      <c r="E31" s="95"/>
      <c r="F31" s="32">
        <f t="shared" si="5"/>
        <v>0</v>
      </c>
      <c r="G31" s="33" t="str">
        <f t="shared" si="6"/>
        <v>Inserire prezzo</v>
      </c>
    </row>
    <row r="32" spans="1:7">
      <c r="A32" s="37"/>
      <c r="B32" s="38"/>
      <c r="C32" s="39"/>
      <c r="D32" s="40"/>
      <c r="E32" s="41" t="s">
        <v>30</v>
      </c>
      <c r="F32" s="42" t="str">
        <f>IF(AND(G28="OK",G29="OK",G30="OK",G31="OK"),SUM(F28:F31),"")</f>
        <v/>
      </c>
      <c r="G32" s="43"/>
    </row>
    <row r="33" spans="1:7" ht="15" customHeight="1">
      <c r="A33" s="104" t="s">
        <v>17</v>
      </c>
      <c r="B33" s="105"/>
      <c r="C33" s="105"/>
      <c r="D33" s="105"/>
      <c r="E33" s="105"/>
      <c r="F33" s="105"/>
      <c r="G33" s="1"/>
    </row>
    <row r="34" spans="1:7" ht="24">
      <c r="A34" s="44" t="s">
        <v>32</v>
      </c>
      <c r="B34" s="44" t="s">
        <v>46</v>
      </c>
      <c r="C34" s="44" t="s">
        <v>2</v>
      </c>
      <c r="D34" s="44" t="s">
        <v>31</v>
      </c>
      <c r="E34" s="44" t="s">
        <v>71</v>
      </c>
      <c r="F34" s="44" t="s">
        <v>70</v>
      </c>
      <c r="G34" s="44" t="s">
        <v>72</v>
      </c>
    </row>
    <row r="35" spans="1:7">
      <c r="A35" s="45" t="s">
        <v>16</v>
      </c>
      <c r="B35" s="46" t="s">
        <v>53</v>
      </c>
      <c r="C35" s="46">
        <v>4</v>
      </c>
      <c r="D35" s="46">
        <v>36</v>
      </c>
      <c r="E35" s="95"/>
      <c r="F35" s="47">
        <f t="shared" ref="F35:F37" si="7">C35*D35*E35</f>
        <v>0</v>
      </c>
      <c r="G35" s="48" t="str">
        <f t="shared" ref="G35:G37" si="8">IF(OR(E35="",E35=0),"Inserire prezzo","OK")</f>
        <v>Inserire prezzo</v>
      </c>
    </row>
    <row r="36" spans="1:7">
      <c r="A36" s="45" t="s">
        <v>45</v>
      </c>
      <c r="B36" s="48" t="s">
        <v>62</v>
      </c>
      <c r="C36" s="46">
        <v>4</v>
      </c>
      <c r="D36" s="46">
        <v>36</v>
      </c>
      <c r="E36" s="95"/>
      <c r="F36" s="47">
        <f t="shared" si="7"/>
        <v>0</v>
      </c>
      <c r="G36" s="48" t="str">
        <f t="shared" si="8"/>
        <v>Inserire prezzo</v>
      </c>
    </row>
    <row r="37" spans="1:7">
      <c r="A37" s="49" t="s">
        <v>38</v>
      </c>
      <c r="B37" s="50" t="s">
        <v>53</v>
      </c>
      <c r="C37" s="46">
        <v>1</v>
      </c>
      <c r="D37" s="46">
        <v>12</v>
      </c>
      <c r="E37" s="95"/>
      <c r="F37" s="47">
        <f t="shared" si="7"/>
        <v>0</v>
      </c>
      <c r="G37" s="48" t="str">
        <f t="shared" si="8"/>
        <v>Inserire prezzo</v>
      </c>
    </row>
    <row r="38" spans="1:7">
      <c r="A38" s="51"/>
      <c r="B38" s="52"/>
      <c r="C38" s="53"/>
      <c r="D38" s="54"/>
      <c r="E38" s="55" t="s">
        <v>30</v>
      </c>
      <c r="F38" s="56" t="str">
        <f>IF(AND(G35="OK",G36="OK",G37="OK"),SUM(F35:F37),"")</f>
        <v/>
      </c>
      <c r="G38" s="57"/>
    </row>
    <row r="39" spans="1:7" ht="15" customHeight="1">
      <c r="A39" s="104" t="s">
        <v>21</v>
      </c>
      <c r="B39" s="105"/>
      <c r="C39" s="105"/>
      <c r="D39" s="105"/>
      <c r="E39" s="105"/>
      <c r="F39" s="105"/>
      <c r="G39" s="1"/>
    </row>
    <row r="40" spans="1:7" ht="24">
      <c r="A40" s="58" t="s">
        <v>32</v>
      </c>
      <c r="B40" s="58" t="s">
        <v>46</v>
      </c>
      <c r="C40" s="58" t="s">
        <v>2</v>
      </c>
      <c r="D40" s="58" t="s">
        <v>31</v>
      </c>
      <c r="E40" s="58" t="s">
        <v>71</v>
      </c>
      <c r="F40" s="58" t="s">
        <v>70</v>
      </c>
      <c r="G40" s="58" t="s">
        <v>72</v>
      </c>
    </row>
    <row r="41" spans="1:7">
      <c r="A41" s="59" t="s">
        <v>33</v>
      </c>
      <c r="B41" s="60" t="s">
        <v>64</v>
      </c>
      <c r="C41" s="60">
        <v>1</v>
      </c>
      <c r="D41" s="60">
        <v>31</v>
      </c>
      <c r="E41" s="95"/>
      <c r="F41" s="61">
        <f t="shared" ref="F41:F47" si="9">C41*D41*E41</f>
        <v>0</v>
      </c>
      <c r="G41" s="62" t="str">
        <f t="shared" ref="G41:G47" si="10">IF(OR(E41="",E41=0),"Inserire prezzo","OK")</f>
        <v>Inserire prezzo</v>
      </c>
    </row>
    <row r="42" spans="1:7">
      <c r="A42" s="59" t="s">
        <v>34</v>
      </c>
      <c r="B42" s="60" t="s">
        <v>64</v>
      </c>
      <c r="C42" s="60">
        <v>1</v>
      </c>
      <c r="D42" s="60">
        <v>31</v>
      </c>
      <c r="E42" s="95"/>
      <c r="F42" s="61">
        <f t="shared" si="9"/>
        <v>0</v>
      </c>
      <c r="G42" s="62" t="str">
        <f t="shared" si="10"/>
        <v>Inserire prezzo</v>
      </c>
    </row>
    <row r="43" spans="1:7">
      <c r="A43" s="59" t="s">
        <v>57</v>
      </c>
      <c r="B43" s="60" t="s">
        <v>56</v>
      </c>
      <c r="C43" s="60">
        <v>1</v>
      </c>
      <c r="D43" s="60">
        <v>31</v>
      </c>
      <c r="E43" s="95"/>
      <c r="F43" s="61">
        <f t="shared" si="9"/>
        <v>0</v>
      </c>
      <c r="G43" s="62" t="str">
        <f t="shared" si="10"/>
        <v>Inserire prezzo</v>
      </c>
    </row>
    <row r="44" spans="1:7">
      <c r="A44" s="59" t="s">
        <v>35</v>
      </c>
      <c r="B44" s="60" t="s">
        <v>64</v>
      </c>
      <c r="C44" s="60">
        <v>1</v>
      </c>
      <c r="D44" s="60">
        <v>15</v>
      </c>
      <c r="E44" s="95"/>
      <c r="F44" s="61">
        <f t="shared" si="9"/>
        <v>0</v>
      </c>
      <c r="G44" s="62" t="str">
        <f t="shared" si="10"/>
        <v>Inserire prezzo</v>
      </c>
    </row>
    <row r="45" spans="1:7">
      <c r="A45" s="59" t="s">
        <v>18</v>
      </c>
      <c r="B45" s="60" t="s">
        <v>54</v>
      </c>
      <c r="C45" s="60">
        <v>1</v>
      </c>
      <c r="D45" s="60">
        <v>12</v>
      </c>
      <c r="E45" s="96"/>
      <c r="F45" s="61">
        <f t="shared" si="9"/>
        <v>0</v>
      </c>
      <c r="G45" s="62" t="str">
        <f t="shared" si="10"/>
        <v>Inserire prezzo</v>
      </c>
    </row>
    <row r="46" spans="1:7">
      <c r="A46" s="59" t="s">
        <v>19</v>
      </c>
      <c r="B46" s="60" t="s">
        <v>55</v>
      </c>
      <c r="C46" s="60">
        <v>1</v>
      </c>
      <c r="D46" s="60">
        <v>12</v>
      </c>
      <c r="E46" s="96"/>
      <c r="F46" s="61">
        <f t="shared" si="9"/>
        <v>0</v>
      </c>
      <c r="G46" s="62" t="str">
        <f t="shared" si="10"/>
        <v>Inserire prezzo</v>
      </c>
    </row>
    <row r="47" spans="1:7">
      <c r="A47" s="59" t="s">
        <v>20</v>
      </c>
      <c r="B47" s="60" t="s">
        <v>56</v>
      </c>
      <c r="C47" s="60">
        <v>1</v>
      </c>
      <c r="D47" s="60">
        <v>12</v>
      </c>
      <c r="E47" s="96"/>
      <c r="F47" s="61">
        <f t="shared" si="9"/>
        <v>0</v>
      </c>
      <c r="G47" s="62" t="str">
        <f t="shared" si="10"/>
        <v>Inserire prezzo</v>
      </c>
    </row>
    <row r="48" spans="1:7">
      <c r="A48" s="63"/>
      <c r="B48" s="64"/>
      <c r="C48" s="65"/>
      <c r="D48" s="66"/>
      <c r="E48" s="67" t="s">
        <v>30</v>
      </c>
      <c r="F48" s="68" t="str">
        <f>IF(AND(G41="OK",G42="OK",G43="OK",G44="OK",G45="OK",G46="OK",G47="OK"),SUM(F41:F47),"")</f>
        <v/>
      </c>
      <c r="G48" s="69"/>
    </row>
    <row r="49" spans="1:7" ht="15" customHeight="1">
      <c r="A49" s="104" t="s">
        <v>29</v>
      </c>
      <c r="B49" s="105"/>
      <c r="C49" s="105"/>
      <c r="D49" s="105"/>
      <c r="E49" s="105"/>
      <c r="F49" s="105"/>
      <c r="G49" s="1"/>
    </row>
    <row r="50" spans="1:7" ht="24">
      <c r="A50" s="70" t="s">
        <v>32</v>
      </c>
      <c r="B50" s="70" t="s">
        <v>46</v>
      </c>
      <c r="C50" s="70" t="s">
        <v>2</v>
      </c>
      <c r="D50" s="70" t="s">
        <v>31</v>
      </c>
      <c r="E50" s="70" t="s">
        <v>71</v>
      </c>
      <c r="F50" s="70" t="s">
        <v>70</v>
      </c>
      <c r="G50" s="70" t="s">
        <v>72</v>
      </c>
    </row>
    <row r="51" spans="1:7">
      <c r="A51" s="71" t="s">
        <v>22</v>
      </c>
      <c r="B51" s="72" t="s">
        <v>58</v>
      </c>
      <c r="C51" s="72">
        <v>1</v>
      </c>
      <c r="D51" s="73">
        <v>36</v>
      </c>
      <c r="E51" s="95"/>
      <c r="F51" s="74">
        <f t="shared" ref="F51:F57" si="11">C51*D51*E51</f>
        <v>0</v>
      </c>
      <c r="G51" s="72" t="str">
        <f t="shared" ref="G51:G68" si="12">IF(OR(E51="",E51=0),"Inserire prezzo","OK")</f>
        <v>Inserire prezzo</v>
      </c>
    </row>
    <row r="52" spans="1:7">
      <c r="A52" s="71" t="s">
        <v>22</v>
      </c>
      <c r="B52" s="72" t="s">
        <v>58</v>
      </c>
      <c r="C52" s="72">
        <v>1</v>
      </c>
      <c r="D52" s="73">
        <v>36</v>
      </c>
      <c r="E52" s="95"/>
      <c r="F52" s="74">
        <f t="shared" si="11"/>
        <v>0</v>
      </c>
      <c r="G52" s="72" t="str">
        <f t="shared" si="12"/>
        <v>Inserire prezzo</v>
      </c>
    </row>
    <row r="53" spans="1:7">
      <c r="A53" s="71" t="s">
        <v>23</v>
      </c>
      <c r="B53" s="72" t="s">
        <v>56</v>
      </c>
      <c r="C53" s="72">
        <v>1</v>
      </c>
      <c r="D53" s="73">
        <v>36</v>
      </c>
      <c r="E53" s="95"/>
      <c r="F53" s="74">
        <f t="shared" si="11"/>
        <v>0</v>
      </c>
      <c r="G53" s="72" t="str">
        <f t="shared" si="12"/>
        <v>Inserire prezzo</v>
      </c>
    </row>
    <row r="54" spans="1:7">
      <c r="A54" s="71" t="s">
        <v>24</v>
      </c>
      <c r="B54" s="72" t="s">
        <v>59</v>
      </c>
      <c r="C54" s="72">
        <v>1</v>
      </c>
      <c r="D54" s="73">
        <v>36</v>
      </c>
      <c r="E54" s="95"/>
      <c r="F54" s="74">
        <f t="shared" si="11"/>
        <v>0</v>
      </c>
      <c r="G54" s="72" t="str">
        <f t="shared" si="12"/>
        <v>Inserire prezzo</v>
      </c>
    </row>
    <row r="55" spans="1:7">
      <c r="A55" s="71" t="s">
        <v>25</v>
      </c>
      <c r="B55" s="72" t="s">
        <v>59</v>
      </c>
      <c r="C55" s="72">
        <v>1</v>
      </c>
      <c r="D55" s="73">
        <v>36</v>
      </c>
      <c r="E55" s="95"/>
      <c r="F55" s="74">
        <f t="shared" si="11"/>
        <v>0</v>
      </c>
      <c r="G55" s="72" t="str">
        <f t="shared" si="12"/>
        <v>Inserire prezzo</v>
      </c>
    </row>
    <row r="56" spans="1:7">
      <c r="A56" s="71" t="s">
        <v>25</v>
      </c>
      <c r="B56" s="72" t="s">
        <v>59</v>
      </c>
      <c r="C56" s="72">
        <v>1</v>
      </c>
      <c r="D56" s="73">
        <v>36</v>
      </c>
      <c r="E56" s="95"/>
      <c r="F56" s="74">
        <f t="shared" si="11"/>
        <v>0</v>
      </c>
      <c r="G56" s="72" t="str">
        <f t="shared" si="12"/>
        <v>Inserire prezzo</v>
      </c>
    </row>
    <row r="57" spans="1:7">
      <c r="A57" s="75" t="s">
        <v>26</v>
      </c>
      <c r="B57" s="73" t="s">
        <v>60</v>
      </c>
      <c r="C57" s="72">
        <v>1</v>
      </c>
      <c r="D57" s="73">
        <v>36</v>
      </c>
      <c r="E57" s="95"/>
      <c r="F57" s="74">
        <f t="shared" si="11"/>
        <v>0</v>
      </c>
      <c r="G57" s="72" t="str">
        <f t="shared" si="12"/>
        <v>Inserire prezzo</v>
      </c>
    </row>
    <row r="58" spans="1:7">
      <c r="A58" s="71" t="s">
        <v>24</v>
      </c>
      <c r="B58" s="72" t="s">
        <v>59</v>
      </c>
      <c r="C58" s="72">
        <v>1</v>
      </c>
      <c r="D58" s="73">
        <v>36</v>
      </c>
      <c r="E58" s="95"/>
      <c r="F58" s="74">
        <f>C58*D58*E58</f>
        <v>0</v>
      </c>
      <c r="G58" s="72" t="str">
        <f t="shared" si="12"/>
        <v>Inserire prezzo</v>
      </c>
    </row>
    <row r="59" spans="1:7">
      <c r="A59" s="71" t="s">
        <v>25</v>
      </c>
      <c r="B59" s="72" t="s">
        <v>59</v>
      </c>
      <c r="C59" s="72">
        <v>1</v>
      </c>
      <c r="D59" s="73">
        <v>36</v>
      </c>
      <c r="E59" s="95"/>
      <c r="F59" s="74">
        <f t="shared" ref="F59:F68" si="13">C59*D59*E59</f>
        <v>0</v>
      </c>
      <c r="G59" s="72" t="str">
        <f t="shared" si="12"/>
        <v>Inserire prezzo</v>
      </c>
    </row>
    <row r="60" spans="1:7">
      <c r="A60" s="71" t="s">
        <v>25</v>
      </c>
      <c r="B60" s="72" t="s">
        <v>59</v>
      </c>
      <c r="C60" s="72">
        <v>1</v>
      </c>
      <c r="D60" s="73">
        <v>36</v>
      </c>
      <c r="E60" s="95"/>
      <c r="F60" s="74">
        <f t="shared" si="13"/>
        <v>0</v>
      </c>
      <c r="G60" s="72" t="str">
        <f t="shared" si="12"/>
        <v>Inserire prezzo</v>
      </c>
    </row>
    <row r="61" spans="1:7">
      <c r="A61" s="71" t="s">
        <v>27</v>
      </c>
      <c r="B61" s="72" t="s">
        <v>61</v>
      </c>
      <c r="C61" s="72">
        <v>1</v>
      </c>
      <c r="D61" s="73">
        <v>36</v>
      </c>
      <c r="E61" s="95"/>
      <c r="F61" s="74">
        <f t="shared" si="13"/>
        <v>0</v>
      </c>
      <c r="G61" s="72" t="str">
        <f t="shared" si="12"/>
        <v>Inserire prezzo</v>
      </c>
    </row>
    <row r="62" spans="1:7">
      <c r="A62" s="75" t="s">
        <v>28</v>
      </c>
      <c r="B62" s="73" t="s">
        <v>60</v>
      </c>
      <c r="C62" s="72">
        <v>1</v>
      </c>
      <c r="D62" s="73">
        <v>36</v>
      </c>
      <c r="E62" s="95"/>
      <c r="F62" s="74">
        <f t="shared" si="13"/>
        <v>0</v>
      </c>
      <c r="G62" s="72" t="str">
        <f t="shared" si="12"/>
        <v>Inserire prezzo</v>
      </c>
    </row>
    <row r="63" spans="1:7">
      <c r="A63" s="75" t="s">
        <v>41</v>
      </c>
      <c r="B63" s="72" t="s">
        <v>47</v>
      </c>
      <c r="C63" s="72">
        <v>1</v>
      </c>
      <c r="D63" s="73">
        <v>36</v>
      </c>
      <c r="E63" s="95"/>
      <c r="F63" s="74">
        <f t="shared" si="13"/>
        <v>0</v>
      </c>
      <c r="G63" s="72" t="str">
        <f t="shared" si="12"/>
        <v>Inserire prezzo</v>
      </c>
    </row>
    <row r="64" spans="1:7">
      <c r="A64" s="75" t="s">
        <v>42</v>
      </c>
      <c r="B64" s="72" t="s">
        <v>59</v>
      </c>
      <c r="C64" s="72">
        <v>1</v>
      </c>
      <c r="D64" s="73">
        <v>36</v>
      </c>
      <c r="E64" s="95"/>
      <c r="F64" s="74">
        <f t="shared" si="13"/>
        <v>0</v>
      </c>
      <c r="G64" s="72" t="str">
        <f t="shared" si="12"/>
        <v>Inserire prezzo</v>
      </c>
    </row>
    <row r="65" spans="1:7">
      <c r="A65" s="75" t="s">
        <v>43</v>
      </c>
      <c r="B65" s="73" t="s">
        <v>60</v>
      </c>
      <c r="C65" s="72">
        <v>1</v>
      </c>
      <c r="D65" s="73">
        <v>36</v>
      </c>
      <c r="E65" s="95"/>
      <c r="F65" s="74">
        <f t="shared" si="13"/>
        <v>0</v>
      </c>
      <c r="G65" s="72" t="str">
        <f t="shared" si="12"/>
        <v>Inserire prezzo</v>
      </c>
    </row>
    <row r="66" spans="1:7">
      <c r="A66" s="75" t="s">
        <v>42</v>
      </c>
      <c r="B66" s="72" t="s">
        <v>59</v>
      </c>
      <c r="C66" s="72">
        <v>1</v>
      </c>
      <c r="D66" s="73">
        <v>36</v>
      </c>
      <c r="E66" s="95"/>
      <c r="F66" s="74">
        <f t="shared" si="13"/>
        <v>0</v>
      </c>
      <c r="G66" s="72" t="str">
        <f t="shared" si="12"/>
        <v>Inserire prezzo</v>
      </c>
    </row>
    <row r="67" spans="1:7">
      <c r="A67" s="75" t="s">
        <v>44</v>
      </c>
      <c r="B67" s="72" t="s">
        <v>59</v>
      </c>
      <c r="C67" s="72">
        <v>1</v>
      </c>
      <c r="D67" s="73">
        <v>36</v>
      </c>
      <c r="E67" s="95"/>
      <c r="F67" s="74">
        <f t="shared" si="13"/>
        <v>0</v>
      </c>
      <c r="G67" s="72" t="str">
        <f t="shared" si="12"/>
        <v>Inserire prezzo</v>
      </c>
    </row>
    <row r="68" spans="1:7">
      <c r="A68" s="75" t="s">
        <v>86</v>
      </c>
      <c r="B68" s="72" t="s">
        <v>87</v>
      </c>
      <c r="C68" s="72">
        <v>1</v>
      </c>
      <c r="D68" s="73">
        <v>36</v>
      </c>
      <c r="E68" s="95"/>
      <c r="F68" s="74">
        <f t="shared" si="13"/>
        <v>0</v>
      </c>
      <c r="G68" s="72" t="str">
        <f t="shared" si="12"/>
        <v>Inserire prezzo</v>
      </c>
    </row>
    <row r="69" spans="1:7">
      <c r="A69" s="76"/>
      <c r="B69" s="77"/>
      <c r="C69" s="78"/>
      <c r="D69" s="79"/>
      <c r="E69" s="80" t="s">
        <v>30</v>
      </c>
      <c r="F69" s="81" t="str">
        <f>IF(AND(G51="OK",G52="OK",G53="OK",G54="OK",G55="OK",G56="OK",G57="OK",G58="OK",G59="OK",G60="OK",G61="OK",G62="OK",G63="OK",G64="OK",G65="OK",G66="OK",G67="OK",G67="OK"),SUM(F51:F68),"")</f>
        <v/>
      </c>
      <c r="G69" s="82"/>
    </row>
    <row r="70" spans="1:7">
      <c r="A70" s="106" t="s">
        <v>40</v>
      </c>
      <c r="B70" s="107"/>
      <c r="C70" s="107"/>
      <c r="D70" s="107"/>
      <c r="E70" s="107"/>
      <c r="F70" s="107"/>
      <c r="G70" s="83"/>
    </row>
    <row r="71" spans="1:7" ht="24">
      <c r="A71" s="84" t="s">
        <v>39</v>
      </c>
      <c r="B71" s="70" t="s">
        <v>46</v>
      </c>
      <c r="C71" s="85" t="s">
        <v>2</v>
      </c>
      <c r="D71" s="70" t="s">
        <v>31</v>
      </c>
      <c r="E71" s="70" t="s">
        <v>71</v>
      </c>
      <c r="F71" s="70" t="s">
        <v>70</v>
      </c>
      <c r="G71" s="70" t="s">
        <v>72</v>
      </c>
    </row>
    <row r="72" spans="1:7">
      <c r="A72" s="71" t="s">
        <v>75</v>
      </c>
      <c r="B72" s="72" t="s">
        <v>62</v>
      </c>
      <c r="C72" s="86">
        <v>1</v>
      </c>
      <c r="D72" s="72">
        <v>36</v>
      </c>
      <c r="E72" s="95"/>
      <c r="F72" s="74">
        <f>C72*D72*E72</f>
        <v>0</v>
      </c>
      <c r="G72" s="72" t="str">
        <f t="shared" ref="G72:G76" si="14">IF(OR(E72="",E72=0),"Inserire prezzo","OK")</f>
        <v>Inserire prezzo</v>
      </c>
    </row>
    <row r="73" spans="1:7">
      <c r="A73" s="71" t="s">
        <v>76</v>
      </c>
      <c r="B73" s="72" t="s">
        <v>62</v>
      </c>
      <c r="C73" s="72">
        <v>1</v>
      </c>
      <c r="D73" s="72">
        <v>36</v>
      </c>
      <c r="E73" s="95"/>
      <c r="F73" s="74">
        <f>C73*D73*E73</f>
        <v>0</v>
      </c>
      <c r="G73" s="72" t="str">
        <f t="shared" si="14"/>
        <v>Inserire prezzo</v>
      </c>
    </row>
    <row r="74" spans="1:7">
      <c r="A74" s="71" t="s">
        <v>77</v>
      </c>
      <c r="B74" s="72" t="s">
        <v>62</v>
      </c>
      <c r="C74" s="72">
        <v>1</v>
      </c>
      <c r="D74" s="72">
        <v>36</v>
      </c>
      <c r="E74" s="95"/>
      <c r="F74" s="74">
        <f t="shared" ref="F74:F76" si="15">C74*D74*E74</f>
        <v>0</v>
      </c>
      <c r="G74" s="72" t="str">
        <f t="shared" si="14"/>
        <v>Inserire prezzo</v>
      </c>
    </row>
    <row r="75" spans="1:7">
      <c r="A75" s="71" t="s">
        <v>78</v>
      </c>
      <c r="B75" s="72" t="s">
        <v>62</v>
      </c>
      <c r="C75" s="72">
        <v>1</v>
      </c>
      <c r="D75" s="72">
        <v>36</v>
      </c>
      <c r="E75" s="95"/>
      <c r="F75" s="74">
        <f t="shared" si="15"/>
        <v>0</v>
      </c>
      <c r="G75" s="72" t="str">
        <f t="shared" si="14"/>
        <v>Inserire prezzo</v>
      </c>
    </row>
    <row r="76" spans="1:7">
      <c r="A76" s="71" t="s">
        <v>79</v>
      </c>
      <c r="B76" s="72" t="s">
        <v>62</v>
      </c>
      <c r="C76" s="72">
        <v>1</v>
      </c>
      <c r="D76" s="72">
        <v>36</v>
      </c>
      <c r="E76" s="95"/>
      <c r="F76" s="74">
        <f t="shared" si="15"/>
        <v>0</v>
      </c>
      <c r="G76" s="72" t="str">
        <f t="shared" si="14"/>
        <v>Inserire prezzo</v>
      </c>
    </row>
    <row r="77" spans="1:7">
      <c r="A77" s="87"/>
      <c r="B77" s="88"/>
      <c r="C77" s="88"/>
      <c r="D77" s="89"/>
      <c r="E77" s="90" t="s">
        <v>30</v>
      </c>
      <c r="F77" s="91" t="str">
        <f>IF(AND(G72="OK",G73="OK",G74="OK",G75="OK",G76="OK"),SUM(F72:F76),"")</f>
        <v/>
      </c>
      <c r="G77" s="82"/>
    </row>
    <row r="78" spans="1:7" ht="18.75">
      <c r="E78" s="102" t="s">
        <v>73</v>
      </c>
      <c r="F78" s="108" t="str">
        <f>IF(AND(G4="OK",G5="OK",G6="OK",G7="OK",G8="OK",G9="OK",G10="OK",G11="OK",G12="OK",G13="OK",G14="OK",G15="OK",G16="OK",G20="OK",G21="OK",G22="OK",G23="OK",G24="OK",G28="OK",G29="OK",G30="OK",G31="OK",G35="OK",G36="OK",G37="OK",G41="OK",G42="OK",G43="OK",G44="OK",G45="OK",G46="OK",G47="OK",G51="OK",G52="OK",G53="OK",G54="OK",G55="OK",G56="OK",G57="OK",G58="OK",G59="OK",G60="OK",G61="OK",G62="OK",G63="OK",G64="OK",G65="OK",G66="OK",G67="OK",G72="OK",G73="OK",G74="OK",G75="OK",G76="OK"),F77+F69+F48+F38+F17+F32+F25,"Inserire prezzo")</f>
        <v>Inserire prezzo</v>
      </c>
    </row>
    <row r="80" spans="1:7" ht="75">
      <c r="E80" s="103" t="s">
        <v>91</v>
      </c>
      <c r="F80" s="101"/>
    </row>
    <row r="81" spans="5:6" ht="15" customHeight="1"/>
    <row r="82" spans="5:6" ht="75">
      <c r="E82" s="103" t="s">
        <v>90</v>
      </c>
      <c r="F82" s="101"/>
    </row>
  </sheetData>
  <sheetProtection password="CA2F" sheet="1" objects="1" scenarios="1"/>
  <mergeCells count="7">
    <mergeCell ref="A49:F49"/>
    <mergeCell ref="A70:F70"/>
    <mergeCell ref="A2:F2"/>
    <mergeCell ref="A18:F18"/>
    <mergeCell ref="A26:F26"/>
    <mergeCell ref="A33:F33"/>
    <mergeCell ref="A39:F3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Appendice Offerta economica</vt:lpstr>
    </vt:vector>
  </TitlesOfParts>
  <Company>CONSIP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alessandra.paccoi</dc:creator>
  <cp:lastModifiedBy>lalli</cp:lastModifiedBy>
  <dcterms:created xsi:type="dcterms:W3CDTF">2018-10-09T08:50:52Z</dcterms:created>
  <dcterms:modified xsi:type="dcterms:W3CDTF">2019-04-02T19:57:55Z</dcterms:modified>
</cp:coreProperties>
</file>