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75" yWindow="30" windowWidth="10725" windowHeight="8100" tabRatio="133"/>
  </bookViews>
  <sheets>
    <sheet name="Economica" sheetId="1" r:id="rId1"/>
  </sheets>
  <definedNames>
    <definedName name="_xlnm.Print_Area" localSheetId="0">Economica!$A$1:$N$61</definedName>
  </definedNames>
  <calcPr calcId="145621"/>
</workbook>
</file>

<file path=xl/calcChain.xml><?xml version="1.0" encoding="utf-8"?>
<calcChain xmlns="http://schemas.openxmlformats.org/spreadsheetml/2006/main">
  <c r="H5" i="1" l="1"/>
  <c r="I50" i="1" l="1"/>
  <c r="H50" i="1"/>
  <c r="I51" i="1" l="1"/>
  <c r="H51" i="1"/>
  <c r="H49" i="1" l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I11" i="1" l="1"/>
  <c r="I15" i="1"/>
  <c r="I19" i="1"/>
  <c r="I23" i="1"/>
  <c r="I27" i="1"/>
  <c r="I31" i="1"/>
  <c r="I35" i="1"/>
  <c r="I39" i="1"/>
  <c r="I43" i="1"/>
  <c r="I47" i="1"/>
  <c r="I49" i="1"/>
  <c r="I7" i="1"/>
  <c r="I6" i="1"/>
  <c r="I48" i="1"/>
  <c r="I46" i="1"/>
  <c r="I45" i="1"/>
  <c r="I44" i="1"/>
  <c r="I42" i="1"/>
  <c r="I41" i="1"/>
  <c r="I40" i="1"/>
  <c r="I38" i="1"/>
  <c r="I37" i="1"/>
  <c r="I36" i="1"/>
  <c r="I34" i="1"/>
  <c r="I33" i="1"/>
  <c r="I32" i="1"/>
  <c r="I30" i="1"/>
  <c r="I29" i="1"/>
  <c r="I28" i="1"/>
  <c r="I26" i="1"/>
  <c r="I25" i="1"/>
  <c r="I24" i="1"/>
  <c r="I22" i="1"/>
  <c r="I21" i="1"/>
  <c r="I20" i="1"/>
  <c r="I18" i="1"/>
  <c r="I17" i="1"/>
  <c r="I16" i="1"/>
  <c r="I14" i="1"/>
  <c r="I13" i="1"/>
  <c r="I12" i="1"/>
  <c r="I10" i="1"/>
  <c r="I9" i="1"/>
  <c r="I8" i="1"/>
  <c r="I5" i="1"/>
  <c r="E54" i="1" l="1"/>
  <c r="J54" i="1" s="1"/>
</calcChain>
</file>

<file path=xl/sharedStrings.xml><?xml version="1.0" encoding="utf-8"?>
<sst xmlns="http://schemas.openxmlformats.org/spreadsheetml/2006/main" count="60" uniqueCount="46">
  <si>
    <t>Firma:</t>
  </si>
  <si>
    <t xml:space="preserve">Prezzo globale offerto:  </t>
  </si>
  <si>
    <t xml:space="preserve">Base d'asta:  </t>
  </si>
  <si>
    <t>Classificazione: Consip Public</t>
  </si>
  <si>
    <t>Prodotto</t>
  </si>
  <si>
    <t>CSI</t>
  </si>
  <si>
    <t>Hyperion Financial Reporting - Named User Plus Perpetual</t>
  </si>
  <si>
    <t>Oracle iProcurement - Application User Perpetual</t>
  </si>
  <si>
    <t>Oracle Financials - Application User Perpetual</t>
  </si>
  <si>
    <t>Oracle Quoting - Application User Perpetual</t>
  </si>
  <si>
    <t>Hyperion Web Analysis - Named User Plus Perpetual</t>
  </si>
  <si>
    <t>Oracle Financials - Application Read-Only User Perpetual</t>
  </si>
  <si>
    <t>Oracle Project Costing - Application User Perpetual</t>
  </si>
  <si>
    <t>Project Billing - Application User Perpetual</t>
  </si>
  <si>
    <t>Oracle Purchasing - Application User Perpetual</t>
  </si>
  <si>
    <t>Order Management - Order Line Perpetual</t>
  </si>
  <si>
    <t>Financials - Financials User Perpetual</t>
  </si>
  <si>
    <t>Hyperion Planning - System 9 - Application User Perpetual</t>
  </si>
  <si>
    <t>Hyperion Planning Plus - Application User Perpetual</t>
  </si>
  <si>
    <t>Sourcing - Purchasing User Perpetual</t>
  </si>
  <si>
    <t>iSupplier Portal - Purchasing User Perpetual</t>
  </si>
  <si>
    <t>Quoting - Field Sales User Perpetual</t>
  </si>
  <si>
    <t>Oracle Proposals - Application User Perpetual</t>
  </si>
  <si>
    <t>Oracle Order Management - Electronic Order Line Perpetual</t>
  </si>
  <si>
    <t>Oracle TeleService - Application User Perpetual</t>
  </si>
  <si>
    <t>Oracle Field Service - Field Technician Perpetual</t>
  </si>
  <si>
    <t>Oracle Financials - Applications Users Perpetual</t>
  </si>
  <si>
    <t>Oracle Purchasing - Applications Users Perpetual</t>
  </si>
  <si>
    <t>Oracle iProcurement - Applications Users Perpetual</t>
  </si>
  <si>
    <t>Oracle Order Management - Applications Users Perpetual</t>
  </si>
  <si>
    <t>Oracle Order Management - Electronic Order Line</t>
  </si>
  <si>
    <t>Oracle Inventory Management -Applications Users Perpetual</t>
  </si>
  <si>
    <t>Hyperion Planning Plus - Applications Users Perpetual</t>
  </si>
  <si>
    <t>Essbase Plus - Named User Plus Perpetual</t>
  </si>
  <si>
    <t>Financial &amp; Procurement Analytics Bundle Applications Users Perpetual     (1 bundle per 25 utenti)</t>
  </si>
  <si>
    <t>Financial&amp;Procurement Analytics Bundle Users Perpetual  (per 25 utenti)</t>
  </si>
  <si>
    <t>Hyperion Reporting &amp; Analytics Bundle Users Perpetual  (per 25 utenti)</t>
  </si>
  <si>
    <t>Oracle Inventory Management - Applications Users Perpetual</t>
  </si>
  <si>
    <t>Numero di licenze</t>
  </si>
  <si>
    <t>Canone Annuo di Manutenzione a base d'asta</t>
  </si>
  <si>
    <t>Canone Annuo di Manutenzione offerto</t>
  </si>
  <si>
    <t>Dal</t>
  </si>
  <si>
    <t>Al</t>
  </si>
  <si>
    <t>Oracle Human Resources - Enterprise Employee Perpetual</t>
  </si>
  <si>
    <t>Procedura negoziata ai sensi dell’art. 63, comma 2, lettera b.3, D.Lgs. n. 50/2016 finalizzata alla stipula di un contratto per il rinnovo del servizio di manutenzione per le licenze software Oracle Application per SOGEI - Fase 2- ID 2097</t>
  </si>
  <si>
    <r>
      <t xml:space="preserve">Costo </t>
    </r>
    <r>
      <rPr>
        <b/>
        <sz val="11"/>
        <color indexed="18"/>
        <rFont val="Calibri"/>
        <family val="2"/>
        <scheme val="minor"/>
      </rPr>
      <t>del servizio di manutenzione offerto per il periodo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</si>
</sst>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&quot;€ &quot;#,##0.00;&quot;-€ &quot;#,##0.00"/>
    <numFmt numFmtId="165" formatCode="_-* #,##0_-;\-* #,##0_-;_-* \-??_-;_-@_-"/>
    <numFmt numFmtId="166" formatCode="_([$€]* #,##0.00_);_([$€]* \(#,##0.00\);_([$€]* &quot;-&quot;??_);_(@_)"/>
    <numFmt numFmtId="167" formatCode="_-[$€-410]\ * #,##0.00_-;\-[$€-410]\ * #,##0.00_-;_-[$€-410]\ * &quot;-&quot;??_-;_-@_-"/>
    <numFmt numFmtId="168" formatCode="_-* #,##0_-;\-* #,##0_-;_-* &quot;-&quot;??_-;_-@_-"/>
    <numFmt numFmtId="169" formatCode="_(&quot;$&quot;* #,##0.00_);_(&quot;$&quot;* \(#,##0.00\);_(&quot;$&quot;* &quot;-&quot;??_);_(@_)"/>
    <numFmt numFmtId="170" formatCode="_(* #,##0.00_);_(* \(#,##0.00\);_(* &quot;-&quot;??_);_(@_)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Book Antiqua"/>
      <family val="1"/>
    </font>
    <font>
      <b/>
      <sz val="11"/>
      <color rgb="FF00008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4"/>
      <color indexed="18"/>
      <name val="Calibri"/>
      <family val="2"/>
      <scheme val="minor"/>
    </font>
    <font>
      <b/>
      <sz val="10"/>
      <color indexed="18"/>
      <name val="Calibri"/>
      <family val="2"/>
      <scheme val="minor"/>
    </font>
    <font>
      <b/>
      <sz val="9"/>
      <color indexed="18"/>
      <name val="Calibri"/>
      <family val="2"/>
      <scheme val="minor"/>
    </font>
    <font>
      <sz val="9"/>
      <color indexed="18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18"/>
      <name val="Calibri"/>
      <family val="2"/>
      <scheme val="minor"/>
    </font>
    <font>
      <b/>
      <sz val="9"/>
      <color indexed="1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0"/>
      <name val="Trebuchet MS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51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21" fillId="0" borderId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11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1" borderId="0" applyNumberFormat="0" applyBorder="0" applyAlignment="0" applyProtection="0"/>
    <xf numFmtId="0" fontId="23" fillId="13" borderId="0" applyNumberFormat="0" applyBorder="0" applyAlignment="0" applyProtection="0"/>
    <xf numFmtId="0" fontId="23" fillId="5" borderId="0" applyNumberFormat="0" applyBorder="0" applyAlignment="0" applyProtection="0"/>
    <xf numFmtId="0" fontId="23" fillId="11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5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4" fillId="8" borderId="0" applyNumberFormat="0" applyBorder="0" applyAlignment="0" applyProtection="0"/>
    <xf numFmtId="0" fontId="25" fillId="18" borderId="12" applyNumberFormat="0" applyAlignment="0" applyProtection="0"/>
    <xf numFmtId="0" fontId="26" fillId="19" borderId="14" applyNumberFormat="0" applyAlignment="0" applyProtection="0"/>
    <xf numFmtId="166" fontId="2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9" borderId="0" applyNumberFormat="0" applyBorder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1" fillId="0" borderId="17" applyNumberFormat="0" applyFill="0" applyAlignment="0" applyProtection="0"/>
    <xf numFmtId="0" fontId="31" fillId="0" borderId="0" applyNumberFormat="0" applyFill="0" applyBorder="0" applyAlignment="0" applyProtection="0"/>
    <xf numFmtId="0" fontId="32" fillId="11" borderId="12" applyNumberFormat="0" applyAlignment="0" applyProtection="0"/>
    <xf numFmtId="0" fontId="33" fillId="0" borderId="13" applyNumberFormat="0" applyFill="0" applyAlignment="0" applyProtection="0"/>
    <xf numFmtId="170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34" fillId="11" borderId="0" applyNumberFormat="0" applyBorder="0" applyAlignment="0" applyProtection="0"/>
    <xf numFmtId="0" fontId="22" fillId="0" borderId="0"/>
    <xf numFmtId="0" fontId="21" fillId="6" borderId="18" applyNumberFormat="0" applyFont="0" applyAlignment="0" applyProtection="0"/>
    <xf numFmtId="0" fontId="35" fillId="18" borderId="19" applyNumberFormat="0" applyAlignment="0" applyProtection="0"/>
    <xf numFmtId="0" fontId="36" fillId="0" borderId="0" applyNumberFormat="0" applyFill="0" applyBorder="0" applyAlignment="0" applyProtection="0"/>
    <xf numFmtId="0" fontId="37" fillId="0" borderId="20" applyNumberFormat="0" applyFill="0" applyAlignment="0" applyProtection="0"/>
    <xf numFmtId="169" fontId="21" fillId="0" borderId="0" applyFont="0" applyFill="0" applyBorder="0" applyAlignment="0" applyProtection="0"/>
    <xf numFmtId="0" fontId="38" fillId="0" borderId="0" applyNumberFormat="0" applyFill="0" applyBorder="0" applyAlignment="0" applyProtection="0"/>
  </cellStyleXfs>
  <cellXfs count="80">
    <xf numFmtId="0" fontId="0" fillId="0" borderId="0" xfId="0"/>
    <xf numFmtId="167" fontId="12" fillId="0" borderId="4" xfId="2" applyNumberFormat="1" applyFont="1" applyFill="1" applyBorder="1" applyAlignment="1" applyProtection="1">
      <alignment vertical="center"/>
      <protection locked="0"/>
    </xf>
    <xf numFmtId="167" fontId="12" fillId="0" borderId="6" xfId="2" applyNumberFormat="1" applyFont="1" applyFill="1" applyBorder="1" applyAlignment="1" applyProtection="1">
      <alignment vertical="center"/>
      <protection locked="0"/>
    </xf>
    <xf numFmtId="0" fontId="0" fillId="3" borderId="1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43" fontId="5" fillId="0" borderId="0" xfId="1" applyFont="1" applyFill="1" applyAlignment="1" applyProtection="1">
      <alignment vertical="center"/>
    </xf>
    <xf numFmtId="0" fontId="0" fillId="3" borderId="0" xfId="0" applyFont="1" applyFill="1" applyProtection="1"/>
    <xf numFmtId="0" fontId="0" fillId="0" borderId="0" xfId="0" applyFont="1" applyFill="1" applyAlignment="1" applyProtection="1"/>
    <xf numFmtId="0" fontId="0" fillId="0" borderId="0" xfId="0" applyFont="1" applyFill="1" applyProtection="1"/>
    <xf numFmtId="0" fontId="12" fillId="3" borderId="11" xfId="0" applyFont="1" applyFill="1" applyBorder="1" applyAlignment="1" applyProtection="1">
      <alignment horizontal="center" vertical="center" wrapText="1"/>
    </xf>
    <xf numFmtId="0" fontId="15" fillId="3" borderId="0" xfId="0" applyFont="1" applyFill="1" applyProtection="1"/>
    <xf numFmtId="0" fontId="15" fillId="0" borderId="0" xfId="0" applyFont="1" applyFill="1" applyProtection="1"/>
    <xf numFmtId="167" fontId="19" fillId="3" borderId="4" xfId="3" applyNumberFormat="1" applyFont="1" applyFill="1" applyBorder="1" applyAlignment="1" applyProtection="1">
      <alignment vertical="center"/>
    </xf>
    <xf numFmtId="44" fontId="12" fillId="2" borderId="5" xfId="2" applyNumberFormat="1" applyFont="1" applyFill="1" applyBorder="1" applyAlignment="1" applyProtection="1">
      <alignment vertical="center"/>
    </xf>
    <xf numFmtId="167" fontId="19" fillId="3" borderId="4" xfId="0" applyNumberFormat="1" applyFont="1" applyFill="1" applyBorder="1" applyAlignment="1" applyProtection="1">
      <alignment vertical="center"/>
    </xf>
    <xf numFmtId="0" fontId="18" fillId="0" borderId="0" xfId="0" applyFont="1" applyFill="1" applyProtection="1"/>
    <xf numFmtId="0" fontId="12" fillId="3" borderId="10" xfId="0" applyFont="1" applyFill="1" applyBorder="1" applyAlignment="1" applyProtection="1">
      <alignment horizontal="center" vertical="center" wrapText="1"/>
    </xf>
    <xf numFmtId="167" fontId="19" fillId="3" borderId="6" xfId="0" applyNumberFormat="1" applyFont="1" applyFill="1" applyBorder="1" applyAlignment="1" applyProtection="1">
      <alignment vertical="center"/>
    </xf>
    <xf numFmtId="44" fontId="12" fillId="2" borderId="9" xfId="2" applyNumberFormat="1" applyFont="1" applyFill="1" applyBorder="1" applyAlignment="1" applyProtection="1">
      <alignment vertical="center"/>
    </xf>
    <xf numFmtId="0" fontId="0" fillId="3" borderId="0" xfId="0" applyFont="1" applyFill="1" applyAlignment="1" applyProtection="1"/>
    <xf numFmtId="165" fontId="8" fillId="3" borderId="0" xfId="2" applyNumberFormat="1" applyFont="1" applyFill="1" applyBorder="1" applyAlignment="1" applyProtection="1">
      <alignment vertical="center"/>
    </xf>
    <xf numFmtId="0" fontId="13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vertical="center" wrapText="1"/>
    </xf>
    <xf numFmtId="0" fontId="12" fillId="3" borderId="2" xfId="0" applyFont="1" applyFill="1" applyBorder="1" applyAlignment="1" applyProtection="1">
      <alignment horizontal="left" vertical="center"/>
    </xf>
    <xf numFmtId="0" fontId="12" fillId="3" borderId="7" xfId="0" applyFont="1" applyFill="1" applyBorder="1" applyAlignment="1" applyProtection="1">
      <alignment horizontal="right" vertical="center"/>
    </xf>
    <xf numFmtId="0" fontId="12" fillId="3" borderId="3" xfId="0" applyFont="1" applyFill="1" applyBorder="1" applyAlignment="1" applyProtection="1">
      <alignment horizontal="right" vertical="center"/>
    </xf>
    <xf numFmtId="164" fontId="6" fillId="3" borderId="0" xfId="0" applyNumberFormat="1" applyFont="1" applyFill="1" applyBorder="1" applyAlignment="1" applyProtection="1">
      <alignment vertical="center"/>
    </xf>
    <xf numFmtId="0" fontId="14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/>
    </xf>
    <xf numFmtId="0" fontId="7" fillId="3" borderId="7" xfId="0" applyFont="1" applyFill="1" applyBorder="1" applyAlignment="1" applyProtection="1">
      <alignment horizontal="right" vertical="center"/>
    </xf>
    <xf numFmtId="0" fontId="7" fillId="3" borderId="3" xfId="0" applyFont="1" applyFill="1" applyBorder="1" applyAlignment="1" applyProtection="1">
      <alignment horizontal="right" vertical="center"/>
    </xf>
    <xf numFmtId="4" fontId="0" fillId="3" borderId="0" xfId="0" applyNumberFormat="1" applyFont="1" applyFill="1" applyProtection="1"/>
    <xf numFmtId="0" fontId="15" fillId="3" borderId="4" xfId="0" applyFont="1" applyFill="1" applyBorder="1" applyAlignment="1" applyProtection="1">
      <alignment horizontal="center" vertical="center"/>
    </xf>
    <xf numFmtId="0" fontId="17" fillId="3" borderId="4" xfId="0" applyFont="1" applyFill="1" applyBorder="1" applyAlignment="1" applyProtection="1">
      <alignment horizontal="center" vertical="center"/>
    </xf>
    <xf numFmtId="0" fontId="15" fillId="3" borderId="6" xfId="0" applyFont="1" applyFill="1" applyBorder="1" applyAlignment="1" applyProtection="1">
      <alignment horizontal="center" vertical="center"/>
    </xf>
    <xf numFmtId="168" fontId="15" fillId="3" borderId="4" xfId="1" applyNumberFormat="1" applyFont="1" applyFill="1" applyBorder="1" applyAlignment="1" applyProtection="1">
      <alignment vertical="center"/>
    </xf>
    <xf numFmtId="168" fontId="17" fillId="3" borderId="4" xfId="1" applyNumberFormat="1" applyFont="1" applyFill="1" applyBorder="1" applyAlignment="1" applyProtection="1">
      <alignment vertical="center"/>
    </xf>
    <xf numFmtId="168" fontId="15" fillId="3" borderId="6" xfId="1" applyNumberFormat="1" applyFont="1" applyFill="1" applyBorder="1" applyAlignment="1" applyProtection="1">
      <alignment vertical="center"/>
    </xf>
    <xf numFmtId="0" fontId="12" fillId="3" borderId="8" xfId="0" applyFont="1" applyFill="1" applyBorder="1" applyAlignment="1" applyProtection="1">
      <alignment horizontal="center" vertical="center" wrapText="1"/>
    </xf>
    <xf numFmtId="0" fontId="0" fillId="3" borderId="24" xfId="0" applyFont="1" applyFill="1" applyBorder="1" applyAlignment="1" applyProtection="1"/>
    <xf numFmtId="0" fontId="15" fillId="3" borderId="25" xfId="0" applyFont="1" applyFill="1" applyBorder="1" applyAlignment="1" applyProtection="1">
      <alignment horizontal="center" vertical="center"/>
    </xf>
    <xf numFmtId="168" fontId="15" fillId="3" borderId="25" xfId="1" applyNumberFormat="1" applyFont="1" applyFill="1" applyBorder="1" applyAlignment="1" applyProtection="1">
      <alignment vertical="center"/>
    </xf>
    <xf numFmtId="167" fontId="19" fillId="3" borderId="25" xfId="0" applyNumberFormat="1" applyFont="1" applyFill="1" applyBorder="1" applyAlignment="1" applyProtection="1">
      <alignment vertical="center"/>
    </xf>
    <xf numFmtId="167" fontId="12" fillId="0" borderId="25" xfId="2" applyNumberFormat="1" applyFont="1" applyFill="1" applyBorder="1" applyAlignment="1" applyProtection="1">
      <alignment vertical="center"/>
      <protection locked="0"/>
    </xf>
    <xf numFmtId="44" fontId="12" fillId="2" borderId="26" xfId="2" applyNumberFormat="1" applyFont="1" applyFill="1" applyBorder="1" applyAlignment="1" applyProtection="1">
      <alignment vertical="center"/>
    </xf>
    <xf numFmtId="0" fontId="15" fillId="0" borderId="0" xfId="0" applyFont="1" applyFill="1" applyBorder="1" applyProtection="1"/>
    <xf numFmtId="14" fontId="12" fillId="3" borderId="4" xfId="2" applyNumberFormat="1" applyFont="1" applyFill="1" applyBorder="1" applyAlignment="1" applyProtection="1">
      <alignment vertical="center"/>
    </xf>
    <xf numFmtId="14" fontId="12" fillId="3" borderId="25" xfId="2" applyNumberFormat="1" applyFont="1" applyFill="1" applyBorder="1" applyAlignment="1" applyProtection="1">
      <alignment vertical="center"/>
    </xf>
    <xf numFmtId="14" fontId="12" fillId="3" borderId="6" xfId="2" applyNumberFormat="1" applyFont="1" applyFill="1" applyBorder="1" applyAlignment="1" applyProtection="1">
      <alignment vertical="center"/>
    </xf>
    <xf numFmtId="0" fontId="15" fillId="3" borderId="27" xfId="0" applyFont="1" applyFill="1" applyBorder="1" applyAlignment="1" applyProtection="1">
      <alignment horizontal="center" vertical="center"/>
    </xf>
    <xf numFmtId="168" fontId="15" fillId="3" borderId="27" xfId="1" applyNumberFormat="1" applyFont="1" applyFill="1" applyBorder="1" applyAlignment="1" applyProtection="1">
      <alignment vertical="center"/>
    </xf>
    <xf numFmtId="167" fontId="19" fillId="3" borderId="27" xfId="0" applyNumberFormat="1" applyFont="1" applyFill="1" applyBorder="1" applyAlignment="1" applyProtection="1">
      <alignment vertical="center"/>
    </xf>
    <xf numFmtId="167" fontId="12" fillId="0" borderId="27" xfId="2" applyNumberFormat="1" applyFont="1" applyFill="1" applyBorder="1" applyAlignment="1" applyProtection="1">
      <alignment vertical="center"/>
      <protection locked="0"/>
    </xf>
    <xf numFmtId="14" fontId="12" fillId="3" borderId="27" xfId="2" applyNumberFormat="1" applyFont="1" applyFill="1" applyBorder="1" applyAlignment="1" applyProtection="1">
      <alignment vertical="center"/>
    </xf>
    <xf numFmtId="44" fontId="12" fillId="2" borderId="28" xfId="2" applyNumberFormat="1" applyFont="1" applyFill="1" applyBorder="1" applyAlignment="1" applyProtection="1">
      <alignment vertical="center"/>
    </xf>
    <xf numFmtId="0" fontId="12" fillId="3" borderId="29" xfId="0" applyFont="1" applyFill="1" applyBorder="1" applyAlignment="1" applyProtection="1">
      <alignment horizontal="center" vertical="center" wrapText="1"/>
    </xf>
    <xf numFmtId="0" fontId="12" fillId="3" borderId="30" xfId="0" applyFont="1" applyFill="1" applyBorder="1" applyAlignment="1" applyProtection="1">
      <alignment horizontal="center" vertical="center" wrapText="1"/>
    </xf>
    <xf numFmtId="167" fontId="19" fillId="3" borderId="25" xfId="3" applyNumberFormat="1" applyFont="1" applyFill="1" applyBorder="1" applyAlignment="1" applyProtection="1">
      <alignment vertical="center"/>
    </xf>
    <xf numFmtId="0" fontId="12" fillId="3" borderId="22" xfId="0" applyFont="1" applyFill="1" applyBorder="1" applyAlignment="1" applyProtection="1">
      <alignment horizontal="center" vertical="center" wrapText="1"/>
    </xf>
    <xf numFmtId="0" fontId="12" fillId="3" borderId="23" xfId="0" applyFont="1" applyFill="1" applyBorder="1" applyAlignment="1" applyProtection="1">
      <alignment horizontal="center" vertical="center" wrapText="1"/>
    </xf>
    <xf numFmtId="0" fontId="11" fillId="3" borderId="0" xfId="0" applyFont="1" applyFill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vertical="center"/>
    </xf>
    <xf numFmtId="0" fontId="10" fillId="3" borderId="0" xfId="0" applyFont="1" applyFill="1" applyBorder="1" applyAlignment="1" applyProtection="1">
      <alignment vertical="center"/>
    </xf>
    <xf numFmtId="0" fontId="0" fillId="3" borderId="0" xfId="0" applyFill="1" applyAlignment="1" applyProtection="1"/>
    <xf numFmtId="0" fontId="0" fillId="3" borderId="0" xfId="0" applyFill="1" applyBorder="1" applyAlignment="1" applyProtection="1"/>
    <xf numFmtId="164" fontId="6" fillId="3" borderId="2" xfId="0" applyNumberFormat="1" applyFont="1" applyFill="1" applyBorder="1" applyAlignment="1" applyProtection="1">
      <alignment vertical="center"/>
    </xf>
    <xf numFmtId="164" fontId="6" fillId="3" borderId="7" xfId="0" applyNumberFormat="1" applyFont="1" applyFill="1" applyBorder="1" applyAlignment="1" applyProtection="1">
      <alignment vertical="center"/>
    </xf>
    <xf numFmtId="164" fontId="6" fillId="3" borderId="3" xfId="0" applyNumberFormat="1" applyFont="1" applyFill="1" applyBorder="1" applyAlignment="1" applyProtection="1">
      <alignment vertical="center"/>
    </xf>
    <xf numFmtId="164" fontId="20" fillId="3" borderId="2" xfId="0" applyNumberFormat="1" applyFont="1" applyFill="1" applyBorder="1" applyAlignment="1" applyProtection="1">
      <alignment vertical="center"/>
    </xf>
    <xf numFmtId="164" fontId="20" fillId="3" borderId="7" xfId="0" applyNumberFormat="1" applyFont="1" applyFill="1" applyBorder="1" applyAlignment="1" applyProtection="1">
      <alignment vertical="center"/>
    </xf>
    <xf numFmtId="164" fontId="20" fillId="3" borderId="3" xfId="0" applyNumberFormat="1" applyFont="1" applyFill="1" applyBorder="1" applyAlignment="1" applyProtection="1">
      <alignment vertical="center"/>
    </xf>
    <xf numFmtId="0" fontId="10" fillId="3" borderId="21" xfId="0" applyFont="1" applyFill="1" applyBorder="1" applyAlignment="1" applyProtection="1">
      <alignment vertical="center"/>
    </xf>
  </cellXfs>
  <cellStyles count="51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Calculation" xfId="30"/>
    <cellStyle name="Check Cell" xfId="31"/>
    <cellStyle name="Euro" xfId="3"/>
    <cellStyle name="Euro 2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 2" xfId="39"/>
    <cellStyle name="Linked Cell" xfId="40"/>
    <cellStyle name="Migliaia" xfId="1" builtinId="3"/>
    <cellStyle name="Migliaia 2" xfId="42"/>
    <cellStyle name="Migliaia 2 2" xfId="2"/>
    <cellStyle name="Migliaia 3" xfId="41"/>
    <cellStyle name="Neutral" xfId="43"/>
    <cellStyle name="Normale" xfId="0" builtinId="0"/>
    <cellStyle name="Normale 2" xfId="44"/>
    <cellStyle name="Normale 3" xfId="4"/>
    <cellStyle name="Note" xfId="45"/>
    <cellStyle name="Output 2" xfId="46"/>
    <cellStyle name="Title" xfId="47"/>
    <cellStyle name="Total" xfId="48"/>
    <cellStyle name="Valuta 2" xfId="49"/>
    <cellStyle name="Warning Text" xfId="50"/>
  </cellStyles>
  <dxfs count="6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CCFFFF"/>
      <color rgb="FFDAEEF3"/>
      <color rgb="FF00008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0</xdr:col>
      <xdr:colOff>866775</xdr:colOff>
      <xdr:row>1</xdr:row>
      <xdr:rowOff>44341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57150"/>
          <a:ext cx="809625" cy="53964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</xdr:colOff>
      <xdr:row>58</xdr:row>
      <xdr:rowOff>57150</xdr:rowOff>
    </xdr:from>
    <xdr:to>
      <xdr:col>3</xdr:col>
      <xdr:colOff>0</xdr:colOff>
      <xdr:row>60</xdr:row>
      <xdr:rowOff>66675</xdr:rowOff>
    </xdr:to>
    <xdr:sp macro="" textlink="">
      <xdr:nvSpPr>
        <xdr:cNvPr id="6" name="Rectangle 66"/>
        <xdr:cNvSpPr>
          <a:spLocks noChangeArrowheads="1"/>
        </xdr:cNvSpPr>
      </xdr:nvSpPr>
      <xdr:spPr bwMode="auto">
        <a:xfrm>
          <a:off x="28575" y="19764375"/>
          <a:ext cx="3486150" cy="39052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1"/>
  <sheetViews>
    <sheetView tabSelected="1" topLeftCell="A43" zoomScaleNormal="100" zoomScaleSheetLayoutView="80" workbookViewId="0">
      <selection activeCell="E5" sqref="E5"/>
    </sheetView>
  </sheetViews>
  <sheetFormatPr defaultRowHeight="15" x14ac:dyDescent="0.25"/>
  <cols>
    <col min="1" max="1" width="46.140625" style="10" customWidth="1"/>
    <col min="2" max="2" width="28.5703125" style="10" customWidth="1"/>
    <col min="3" max="3" width="19.28515625" style="10" customWidth="1"/>
    <col min="4" max="4" width="23.28515625" style="10" customWidth="1"/>
    <col min="5" max="7" width="22.42578125" style="10" customWidth="1"/>
    <col min="8" max="8" width="21.5703125" style="10" customWidth="1"/>
    <col min="9" max="9" width="33.140625" style="10" customWidth="1"/>
    <col min="10" max="10" width="21.140625" style="10" customWidth="1"/>
    <col min="11" max="11" width="11.140625" style="10" customWidth="1"/>
    <col min="12" max="12" width="17.140625" style="10" customWidth="1"/>
    <col min="13" max="13" width="11.7109375" style="10" customWidth="1"/>
    <col min="14" max="14" width="19.28515625" style="9" customWidth="1"/>
    <col min="15" max="15" width="22.7109375" style="10" customWidth="1"/>
    <col min="16" max="16" width="20.85546875" style="10" customWidth="1"/>
    <col min="17" max="17" width="18.28515625" style="10" customWidth="1"/>
    <col min="18" max="18" width="9.140625" style="10"/>
    <col min="19" max="19" width="14.140625" style="10" bestFit="1" customWidth="1"/>
    <col min="20" max="16384" width="9.140625" style="10"/>
  </cols>
  <sheetData>
    <row r="1" spans="1:26" s="6" customFormat="1" ht="43.5" customHeight="1" thickBot="1" x14ac:dyDescent="0.3">
      <c r="A1" s="3"/>
      <c r="B1" s="66" t="s">
        <v>44</v>
      </c>
      <c r="C1" s="67"/>
      <c r="D1" s="67"/>
      <c r="E1" s="67"/>
      <c r="F1" s="67"/>
      <c r="G1" s="67"/>
      <c r="H1" s="67"/>
      <c r="I1" s="68"/>
      <c r="J1" s="4"/>
      <c r="K1" s="4"/>
      <c r="L1" s="4"/>
      <c r="M1" s="5"/>
      <c r="Z1" s="7"/>
    </row>
    <row r="2" spans="1:26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spans="1:26" ht="15.75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  <c r="N3" s="10"/>
    </row>
    <row r="4" spans="1:26" s="13" customFormat="1" ht="45.75" thickBot="1" x14ac:dyDescent="0.3">
      <c r="A4" s="18" t="s">
        <v>4</v>
      </c>
      <c r="B4" s="63" t="s">
        <v>5</v>
      </c>
      <c r="C4" s="63" t="s">
        <v>38</v>
      </c>
      <c r="D4" s="63" t="s">
        <v>39</v>
      </c>
      <c r="E4" s="63" t="s">
        <v>40</v>
      </c>
      <c r="F4" s="63" t="s">
        <v>41</v>
      </c>
      <c r="G4" s="63" t="s">
        <v>42</v>
      </c>
      <c r="H4" s="64" t="s">
        <v>45</v>
      </c>
      <c r="I4" s="12"/>
      <c r="J4" s="12"/>
      <c r="K4" s="12"/>
    </row>
    <row r="5" spans="1:26" s="13" customFormat="1" ht="30.75" thickBot="1" x14ac:dyDescent="0.3">
      <c r="A5" s="61" t="s">
        <v>6</v>
      </c>
      <c r="B5" s="45">
        <v>16882392</v>
      </c>
      <c r="C5" s="46">
        <v>400</v>
      </c>
      <c r="D5" s="62">
        <v>10823.2</v>
      </c>
      <c r="E5" s="48"/>
      <c r="F5" s="52">
        <v>43313</v>
      </c>
      <c r="G5" s="52">
        <v>43616</v>
      </c>
      <c r="H5" s="49">
        <f>E5/365*(G5-F5+1)</f>
        <v>0</v>
      </c>
      <c r="I5" s="69" t="str">
        <f t="shared" ref="I5:I49" si="0">IF(TYPE(E5)=1,IF(OR(ROUNDDOWN(E5,2)&lt;&gt;E5,E5&lt;=0),"Inserire un valore non nullo con al massimo due decimali",""),"Inserire un valore non nullo con al massimo due decimali")</f>
        <v>Inserire un valore non nullo con al massimo due decimali</v>
      </c>
      <c r="J5" s="70"/>
      <c r="K5" s="71"/>
    </row>
    <row r="6" spans="1:26" s="13" customFormat="1" ht="15.75" thickBot="1" x14ac:dyDescent="0.3">
      <c r="A6" s="11" t="s">
        <v>7</v>
      </c>
      <c r="B6" s="37">
        <v>16882392</v>
      </c>
      <c r="C6" s="40">
        <v>400</v>
      </c>
      <c r="D6" s="14">
        <v>5195.3</v>
      </c>
      <c r="E6" s="1"/>
      <c r="F6" s="51">
        <v>43313</v>
      </c>
      <c r="G6" s="51">
        <v>43616</v>
      </c>
      <c r="H6" s="15">
        <f t="shared" ref="H5:H49" si="1">E6/365*(G6-F6+1)</f>
        <v>0</v>
      </c>
      <c r="I6" s="69" t="str">
        <f t="shared" si="0"/>
        <v>Inserire un valore non nullo con al massimo due decimali</v>
      </c>
      <c r="J6" s="70"/>
      <c r="K6" s="71"/>
    </row>
    <row r="7" spans="1:26" s="13" customFormat="1" ht="15.75" thickBot="1" x14ac:dyDescent="0.3">
      <c r="A7" s="11" t="s">
        <v>8</v>
      </c>
      <c r="B7" s="37">
        <v>16882392</v>
      </c>
      <c r="C7" s="40">
        <v>628</v>
      </c>
      <c r="D7" s="14">
        <v>134986.42000000001</v>
      </c>
      <c r="E7" s="1"/>
      <c r="F7" s="51">
        <v>43313</v>
      </c>
      <c r="G7" s="51">
        <v>43616</v>
      </c>
      <c r="H7" s="15">
        <f t="shared" si="1"/>
        <v>0</v>
      </c>
      <c r="I7" s="69" t="str">
        <f t="shared" si="0"/>
        <v>Inserire un valore non nullo con al massimo due decimali</v>
      </c>
      <c r="J7" s="70"/>
      <c r="K7" s="71"/>
    </row>
    <row r="8" spans="1:26" s="13" customFormat="1" ht="15.75" thickBot="1" x14ac:dyDescent="0.3">
      <c r="A8" s="11" t="s">
        <v>9</v>
      </c>
      <c r="B8" s="37">
        <v>16882392</v>
      </c>
      <c r="C8" s="40">
        <v>20</v>
      </c>
      <c r="D8" s="14">
        <v>1305.2</v>
      </c>
      <c r="E8" s="1"/>
      <c r="F8" s="51">
        <v>43313</v>
      </c>
      <c r="G8" s="51">
        <v>43616</v>
      </c>
      <c r="H8" s="15">
        <f t="shared" si="1"/>
        <v>0</v>
      </c>
      <c r="I8" s="69" t="str">
        <f t="shared" si="0"/>
        <v>Inserire un valore non nullo con al massimo due decimali</v>
      </c>
      <c r="J8" s="70"/>
      <c r="K8" s="71"/>
    </row>
    <row r="9" spans="1:26" s="13" customFormat="1" ht="30.75" thickBot="1" x14ac:dyDescent="0.3">
      <c r="A9" s="11" t="s">
        <v>43</v>
      </c>
      <c r="B9" s="37">
        <v>16882392</v>
      </c>
      <c r="C9" s="40">
        <v>22034</v>
      </c>
      <c r="D9" s="14">
        <v>57558.83</v>
      </c>
      <c r="E9" s="1"/>
      <c r="F9" s="51">
        <v>43313</v>
      </c>
      <c r="G9" s="51">
        <v>43616</v>
      </c>
      <c r="H9" s="15">
        <f t="shared" si="1"/>
        <v>0</v>
      </c>
      <c r="I9" s="69" t="str">
        <f t="shared" si="0"/>
        <v>Inserire un valore non nullo con al massimo due decimali</v>
      </c>
      <c r="J9" s="70"/>
      <c r="K9" s="71"/>
    </row>
    <row r="10" spans="1:26" s="13" customFormat="1" ht="30.75" thickBot="1" x14ac:dyDescent="0.3">
      <c r="A10" s="11" t="s">
        <v>10</v>
      </c>
      <c r="B10" s="37">
        <v>16123683</v>
      </c>
      <c r="C10" s="40">
        <v>50</v>
      </c>
      <c r="D10" s="14">
        <v>1823.18</v>
      </c>
      <c r="E10" s="1"/>
      <c r="F10" s="51">
        <v>43313</v>
      </c>
      <c r="G10" s="51">
        <v>43616</v>
      </c>
      <c r="H10" s="15">
        <f t="shared" si="1"/>
        <v>0</v>
      </c>
      <c r="I10" s="69" t="str">
        <f t="shared" si="0"/>
        <v>Inserire un valore non nullo con al massimo due decimali</v>
      </c>
      <c r="J10" s="70"/>
      <c r="K10" s="71"/>
    </row>
    <row r="11" spans="1:26" s="13" customFormat="1" ht="15.75" thickBot="1" x14ac:dyDescent="0.3">
      <c r="A11" s="11" t="s">
        <v>8</v>
      </c>
      <c r="B11" s="37">
        <v>10424794</v>
      </c>
      <c r="C11" s="40">
        <v>10</v>
      </c>
      <c r="D11" s="14">
        <v>4036.05</v>
      </c>
      <c r="E11" s="1"/>
      <c r="F11" s="51">
        <v>43313</v>
      </c>
      <c r="G11" s="51">
        <v>43616</v>
      </c>
      <c r="H11" s="15">
        <f t="shared" si="1"/>
        <v>0</v>
      </c>
      <c r="I11" s="69" t="str">
        <f t="shared" si="0"/>
        <v>Inserire un valore non nullo con al massimo due decimali</v>
      </c>
      <c r="J11" s="70"/>
      <c r="K11" s="71"/>
    </row>
    <row r="12" spans="1:26" s="13" customFormat="1" ht="30.75" thickBot="1" x14ac:dyDescent="0.3">
      <c r="A12" s="11" t="s">
        <v>11</v>
      </c>
      <c r="B12" s="37">
        <v>10424794</v>
      </c>
      <c r="C12" s="40">
        <v>10</v>
      </c>
      <c r="D12" s="14">
        <v>1386.22</v>
      </c>
      <c r="E12" s="1"/>
      <c r="F12" s="51">
        <v>43313</v>
      </c>
      <c r="G12" s="51">
        <v>43616</v>
      </c>
      <c r="H12" s="15">
        <f t="shared" si="1"/>
        <v>0</v>
      </c>
      <c r="I12" s="69" t="str">
        <f t="shared" si="0"/>
        <v>Inserire un valore non nullo con al massimo due decimali</v>
      </c>
      <c r="J12" s="70"/>
      <c r="K12" s="71"/>
    </row>
    <row r="13" spans="1:26" s="13" customFormat="1" ht="30.75" thickBot="1" x14ac:dyDescent="0.3">
      <c r="A13" s="11" t="s">
        <v>12</v>
      </c>
      <c r="B13" s="37">
        <v>10424794</v>
      </c>
      <c r="C13" s="40">
        <v>150</v>
      </c>
      <c r="D13" s="14">
        <v>18523.36</v>
      </c>
      <c r="E13" s="1"/>
      <c r="F13" s="51">
        <v>43313</v>
      </c>
      <c r="G13" s="51">
        <v>43616</v>
      </c>
      <c r="H13" s="15">
        <f t="shared" si="1"/>
        <v>0</v>
      </c>
      <c r="I13" s="69" t="str">
        <f t="shared" si="0"/>
        <v>Inserire un valore non nullo con al massimo due decimali</v>
      </c>
      <c r="J13" s="70"/>
      <c r="K13" s="71"/>
    </row>
    <row r="14" spans="1:26" s="13" customFormat="1" ht="15.75" thickBot="1" x14ac:dyDescent="0.3">
      <c r="A14" s="11" t="s">
        <v>13</v>
      </c>
      <c r="B14" s="37">
        <v>10424794</v>
      </c>
      <c r="C14" s="40">
        <v>10</v>
      </c>
      <c r="D14" s="14">
        <v>2777.56</v>
      </c>
      <c r="E14" s="1"/>
      <c r="F14" s="51">
        <v>43313</v>
      </c>
      <c r="G14" s="51">
        <v>43616</v>
      </c>
      <c r="H14" s="15">
        <f t="shared" si="1"/>
        <v>0</v>
      </c>
      <c r="I14" s="69" t="str">
        <f t="shared" si="0"/>
        <v>Inserire un valore non nullo con al massimo due decimali</v>
      </c>
      <c r="J14" s="70"/>
      <c r="K14" s="71"/>
    </row>
    <row r="15" spans="1:26" s="13" customFormat="1" ht="15.75" thickBot="1" x14ac:dyDescent="0.3">
      <c r="A15" s="11" t="s">
        <v>14</v>
      </c>
      <c r="B15" s="37">
        <v>10424794</v>
      </c>
      <c r="C15" s="40">
        <v>5</v>
      </c>
      <c r="D15" s="14">
        <v>1852.24</v>
      </c>
      <c r="E15" s="1"/>
      <c r="F15" s="51">
        <v>43313</v>
      </c>
      <c r="G15" s="51">
        <v>43616</v>
      </c>
      <c r="H15" s="15">
        <f t="shared" si="1"/>
        <v>0</v>
      </c>
      <c r="I15" s="69" t="str">
        <f t="shared" si="0"/>
        <v>Inserire un valore non nullo con al massimo due decimali</v>
      </c>
      <c r="J15" s="70"/>
      <c r="K15" s="71"/>
    </row>
    <row r="16" spans="1:26" s="13" customFormat="1" ht="15.75" thickBot="1" x14ac:dyDescent="0.3">
      <c r="A16" s="11" t="s">
        <v>15</v>
      </c>
      <c r="B16" s="37">
        <v>10186196</v>
      </c>
      <c r="C16" s="40">
        <v>50000</v>
      </c>
      <c r="D16" s="14">
        <v>1926.01</v>
      </c>
      <c r="E16" s="1"/>
      <c r="F16" s="51">
        <v>43313</v>
      </c>
      <c r="G16" s="51">
        <v>43616</v>
      </c>
      <c r="H16" s="15">
        <f t="shared" si="1"/>
        <v>0</v>
      </c>
      <c r="I16" s="69" t="str">
        <f t="shared" si="0"/>
        <v>Inserire un valore non nullo con al massimo due decimali</v>
      </c>
      <c r="J16" s="70"/>
      <c r="K16" s="71"/>
    </row>
    <row r="17" spans="1:11" s="13" customFormat="1" ht="15.75" thickBot="1" x14ac:dyDescent="0.3">
      <c r="A17" s="11" t="s">
        <v>14</v>
      </c>
      <c r="B17" s="37">
        <v>10186196</v>
      </c>
      <c r="C17" s="40">
        <v>90</v>
      </c>
      <c r="D17" s="14">
        <v>29161.54</v>
      </c>
      <c r="E17" s="1"/>
      <c r="F17" s="51">
        <v>43313</v>
      </c>
      <c r="G17" s="51">
        <v>43616</v>
      </c>
      <c r="H17" s="15">
        <f t="shared" si="1"/>
        <v>0</v>
      </c>
      <c r="I17" s="69" t="str">
        <f t="shared" si="0"/>
        <v>Inserire un valore non nullo con al massimo due decimali</v>
      </c>
      <c r="J17" s="70"/>
      <c r="K17" s="71"/>
    </row>
    <row r="18" spans="1:11" s="13" customFormat="1" ht="15.75" thickBot="1" x14ac:dyDescent="0.3">
      <c r="A18" s="11" t="s">
        <v>8</v>
      </c>
      <c r="B18" s="37">
        <v>10186196</v>
      </c>
      <c r="C18" s="40">
        <v>276</v>
      </c>
      <c r="D18" s="14">
        <v>89.07</v>
      </c>
      <c r="E18" s="1"/>
      <c r="F18" s="51">
        <v>43313</v>
      </c>
      <c r="G18" s="51">
        <v>43616</v>
      </c>
      <c r="H18" s="15">
        <f t="shared" si="1"/>
        <v>0</v>
      </c>
      <c r="I18" s="69" t="str">
        <f t="shared" si="0"/>
        <v>Inserire un valore non nullo con al massimo due decimali</v>
      </c>
      <c r="J18" s="70"/>
      <c r="K18" s="71"/>
    </row>
    <row r="19" spans="1:11" s="13" customFormat="1" ht="30.75" thickBot="1" x14ac:dyDescent="0.3">
      <c r="A19" s="11" t="s">
        <v>11</v>
      </c>
      <c r="B19" s="37">
        <v>10463320</v>
      </c>
      <c r="C19" s="40">
        <v>2</v>
      </c>
      <c r="D19" s="14">
        <v>279.41000000000003</v>
      </c>
      <c r="E19" s="1"/>
      <c r="F19" s="51">
        <v>43313</v>
      </c>
      <c r="G19" s="51">
        <v>43616</v>
      </c>
      <c r="H19" s="15">
        <f t="shared" si="1"/>
        <v>0</v>
      </c>
      <c r="I19" s="69" t="str">
        <f t="shared" si="0"/>
        <v>Inserire un valore non nullo con al massimo due decimali</v>
      </c>
      <c r="J19" s="70"/>
      <c r="K19" s="71"/>
    </row>
    <row r="20" spans="1:11" s="13" customFormat="1" ht="15.75" thickBot="1" x14ac:dyDescent="0.3">
      <c r="A20" s="11" t="s">
        <v>8</v>
      </c>
      <c r="B20" s="37">
        <v>10424794</v>
      </c>
      <c r="C20" s="40">
        <v>10</v>
      </c>
      <c r="D20" s="14">
        <v>3716.88</v>
      </c>
      <c r="E20" s="1"/>
      <c r="F20" s="51">
        <v>43313</v>
      </c>
      <c r="G20" s="51">
        <v>43616</v>
      </c>
      <c r="H20" s="15">
        <f t="shared" si="1"/>
        <v>0</v>
      </c>
      <c r="I20" s="69" t="str">
        <f t="shared" si="0"/>
        <v>Inserire un valore non nullo con al massimo due decimali</v>
      </c>
      <c r="J20" s="70"/>
      <c r="K20" s="71"/>
    </row>
    <row r="21" spans="1:11" s="13" customFormat="1" ht="30.75" thickBot="1" x14ac:dyDescent="0.3">
      <c r="A21" s="11" t="s">
        <v>12</v>
      </c>
      <c r="B21" s="37">
        <v>10412302</v>
      </c>
      <c r="C21" s="40">
        <v>50</v>
      </c>
      <c r="D21" s="14">
        <v>7520.53</v>
      </c>
      <c r="E21" s="1"/>
      <c r="F21" s="51">
        <v>43313</v>
      </c>
      <c r="G21" s="51">
        <v>43616</v>
      </c>
      <c r="H21" s="15">
        <f t="shared" si="1"/>
        <v>0</v>
      </c>
      <c r="I21" s="69" t="str">
        <f t="shared" si="0"/>
        <v>Inserire un valore non nullo con al massimo due decimali</v>
      </c>
      <c r="J21" s="70"/>
      <c r="K21" s="71"/>
    </row>
    <row r="22" spans="1:11" s="13" customFormat="1" ht="15.75" thickBot="1" x14ac:dyDescent="0.3">
      <c r="A22" s="11" t="s">
        <v>8</v>
      </c>
      <c r="B22" s="37">
        <v>10186172</v>
      </c>
      <c r="C22" s="40">
        <v>372</v>
      </c>
      <c r="D22" s="14">
        <v>119773.94</v>
      </c>
      <c r="E22" s="1"/>
      <c r="F22" s="51">
        <v>43313</v>
      </c>
      <c r="G22" s="51">
        <v>43616</v>
      </c>
      <c r="H22" s="15">
        <f t="shared" si="1"/>
        <v>0</v>
      </c>
      <c r="I22" s="69" t="str">
        <f t="shared" si="0"/>
        <v>Inserire un valore non nullo con al massimo due decimali</v>
      </c>
      <c r="J22" s="70"/>
      <c r="K22" s="71"/>
    </row>
    <row r="23" spans="1:11" s="13" customFormat="1" ht="15.75" thickBot="1" x14ac:dyDescent="0.3">
      <c r="A23" s="11" t="s">
        <v>8</v>
      </c>
      <c r="B23" s="37">
        <v>10186170</v>
      </c>
      <c r="C23" s="40">
        <v>372</v>
      </c>
      <c r="D23" s="14">
        <v>119773.95</v>
      </c>
      <c r="E23" s="1"/>
      <c r="F23" s="51">
        <v>43313</v>
      </c>
      <c r="G23" s="51">
        <v>43616</v>
      </c>
      <c r="H23" s="15">
        <f t="shared" si="1"/>
        <v>0</v>
      </c>
      <c r="I23" s="69" t="str">
        <f t="shared" si="0"/>
        <v>Inserire un valore non nullo con al massimo due decimali</v>
      </c>
      <c r="J23" s="70"/>
      <c r="K23" s="71"/>
    </row>
    <row r="24" spans="1:11" s="13" customFormat="1" ht="15.75" thickBot="1" x14ac:dyDescent="0.3">
      <c r="A24" s="11" t="s">
        <v>8</v>
      </c>
      <c r="B24" s="37">
        <v>10186169</v>
      </c>
      <c r="C24" s="40">
        <v>372</v>
      </c>
      <c r="D24" s="14">
        <v>119773.94</v>
      </c>
      <c r="E24" s="1"/>
      <c r="F24" s="51">
        <v>43313</v>
      </c>
      <c r="G24" s="51">
        <v>43616</v>
      </c>
      <c r="H24" s="15">
        <f t="shared" si="1"/>
        <v>0</v>
      </c>
      <c r="I24" s="69" t="str">
        <f t="shared" si="0"/>
        <v>Inserire un valore non nullo con al massimo due decimali</v>
      </c>
      <c r="J24" s="70"/>
      <c r="K24" s="71"/>
    </row>
    <row r="25" spans="1:11" s="13" customFormat="1" ht="15.75" thickBot="1" x14ac:dyDescent="0.3">
      <c r="A25" s="11" t="s">
        <v>16</v>
      </c>
      <c r="B25" s="37">
        <v>14739414</v>
      </c>
      <c r="C25" s="40">
        <v>20</v>
      </c>
      <c r="D25" s="14">
        <v>4918.6400000000003</v>
      </c>
      <c r="E25" s="1"/>
      <c r="F25" s="51">
        <v>43313</v>
      </c>
      <c r="G25" s="51">
        <v>43616</v>
      </c>
      <c r="H25" s="15">
        <f t="shared" si="1"/>
        <v>0</v>
      </c>
      <c r="I25" s="69" t="str">
        <f t="shared" si="0"/>
        <v>Inserire un valore non nullo con al massimo due decimali</v>
      </c>
      <c r="J25" s="70"/>
      <c r="K25" s="71"/>
    </row>
    <row r="26" spans="1:11" s="13" customFormat="1" ht="30.75" thickBot="1" x14ac:dyDescent="0.3">
      <c r="A26" s="11" t="s">
        <v>17</v>
      </c>
      <c r="B26" s="37">
        <v>16038656</v>
      </c>
      <c r="C26" s="40">
        <v>51</v>
      </c>
      <c r="D26" s="14">
        <v>11024.66</v>
      </c>
      <c r="E26" s="1"/>
      <c r="F26" s="51">
        <v>43313</v>
      </c>
      <c r="G26" s="51">
        <v>43616</v>
      </c>
      <c r="H26" s="15">
        <f t="shared" si="1"/>
        <v>0</v>
      </c>
      <c r="I26" s="69" t="str">
        <f t="shared" si="0"/>
        <v>Inserire un valore non nullo con al massimo due decimali</v>
      </c>
      <c r="J26" s="70"/>
      <c r="K26" s="71"/>
    </row>
    <row r="27" spans="1:11" s="13" customFormat="1" ht="30.75" thickBot="1" x14ac:dyDescent="0.3">
      <c r="A27" s="11" t="s">
        <v>18</v>
      </c>
      <c r="B27" s="37">
        <v>15178100</v>
      </c>
      <c r="C27" s="40">
        <v>170</v>
      </c>
      <c r="D27" s="14">
        <v>16486.150000000001</v>
      </c>
      <c r="E27" s="1"/>
      <c r="F27" s="51">
        <v>43313</v>
      </c>
      <c r="G27" s="51">
        <v>43616</v>
      </c>
      <c r="H27" s="15">
        <f t="shared" si="1"/>
        <v>0</v>
      </c>
      <c r="I27" s="69" t="str">
        <f t="shared" si="0"/>
        <v>Inserire un valore non nullo con al massimo due decimali</v>
      </c>
      <c r="J27" s="70"/>
      <c r="K27" s="71"/>
    </row>
    <row r="28" spans="1:11" s="13" customFormat="1" ht="15.75" thickBot="1" x14ac:dyDescent="0.3">
      <c r="A28" s="11" t="s">
        <v>19</v>
      </c>
      <c r="B28" s="37">
        <v>15178100</v>
      </c>
      <c r="C28" s="40">
        <v>5</v>
      </c>
      <c r="D28" s="14">
        <v>2570.15</v>
      </c>
      <c r="E28" s="1"/>
      <c r="F28" s="51">
        <v>43313</v>
      </c>
      <c r="G28" s="51">
        <v>43616</v>
      </c>
      <c r="H28" s="15">
        <f t="shared" si="1"/>
        <v>0</v>
      </c>
      <c r="I28" s="69" t="str">
        <f t="shared" si="0"/>
        <v>Inserire un valore non nullo con al massimo due decimali</v>
      </c>
      <c r="J28" s="70"/>
      <c r="K28" s="71"/>
    </row>
    <row r="29" spans="1:11" s="13" customFormat="1" ht="15.75" thickBot="1" x14ac:dyDescent="0.3">
      <c r="A29" s="11" t="s">
        <v>20</v>
      </c>
      <c r="B29" s="37">
        <v>15178100</v>
      </c>
      <c r="C29" s="40">
        <v>5</v>
      </c>
      <c r="D29" s="14">
        <v>2562.79</v>
      </c>
      <c r="E29" s="1"/>
      <c r="F29" s="51">
        <v>43313</v>
      </c>
      <c r="G29" s="51">
        <v>43616</v>
      </c>
      <c r="H29" s="15">
        <f t="shared" si="1"/>
        <v>0</v>
      </c>
      <c r="I29" s="69" t="str">
        <f t="shared" si="0"/>
        <v>Inserire un valore non nullo con al massimo due decimali</v>
      </c>
      <c r="J29" s="70"/>
      <c r="K29" s="71"/>
    </row>
    <row r="30" spans="1:11" s="13" customFormat="1" ht="30.75" thickBot="1" x14ac:dyDescent="0.3">
      <c r="A30" s="11" t="s">
        <v>18</v>
      </c>
      <c r="B30" s="37">
        <v>15258550</v>
      </c>
      <c r="C30" s="40">
        <v>140</v>
      </c>
      <c r="D30" s="14">
        <v>13576.83</v>
      </c>
      <c r="E30" s="1"/>
      <c r="F30" s="51">
        <v>43313</v>
      </c>
      <c r="G30" s="51">
        <v>43616</v>
      </c>
      <c r="H30" s="15">
        <f t="shared" si="1"/>
        <v>0</v>
      </c>
      <c r="I30" s="69" t="str">
        <f t="shared" si="0"/>
        <v>Inserire un valore non nullo con al massimo due decimali</v>
      </c>
      <c r="J30" s="70"/>
      <c r="K30" s="71"/>
    </row>
    <row r="31" spans="1:11" s="13" customFormat="1" ht="15.75" thickBot="1" x14ac:dyDescent="0.3">
      <c r="A31" s="11" t="s">
        <v>21</v>
      </c>
      <c r="B31" s="37">
        <v>15258550</v>
      </c>
      <c r="C31" s="40">
        <v>30</v>
      </c>
      <c r="D31" s="14">
        <v>2304.96</v>
      </c>
      <c r="E31" s="1"/>
      <c r="F31" s="51">
        <v>43313</v>
      </c>
      <c r="G31" s="51">
        <v>43616</v>
      </c>
      <c r="H31" s="15">
        <f t="shared" si="1"/>
        <v>0</v>
      </c>
      <c r="I31" s="69" t="str">
        <f t="shared" si="0"/>
        <v>Inserire un valore non nullo con al massimo due decimali</v>
      </c>
      <c r="J31" s="70"/>
      <c r="K31" s="71"/>
    </row>
    <row r="32" spans="1:11" s="13" customFormat="1" ht="15.75" thickBot="1" x14ac:dyDescent="0.3">
      <c r="A32" s="11" t="s">
        <v>22</v>
      </c>
      <c r="B32" s="37">
        <v>15258550</v>
      </c>
      <c r="C32" s="40">
        <v>25</v>
      </c>
      <c r="D32" s="14">
        <v>634.92999999999995</v>
      </c>
      <c r="E32" s="1"/>
      <c r="F32" s="51">
        <v>43313</v>
      </c>
      <c r="G32" s="51">
        <v>43616</v>
      </c>
      <c r="H32" s="15">
        <f t="shared" si="1"/>
        <v>0</v>
      </c>
      <c r="I32" s="69" t="str">
        <f t="shared" si="0"/>
        <v>Inserire un valore non nullo con al massimo due decimali</v>
      </c>
      <c r="J32" s="70"/>
      <c r="K32" s="71"/>
    </row>
    <row r="33" spans="1:11" s="13" customFormat="1" ht="30.75" thickBot="1" x14ac:dyDescent="0.3">
      <c r="A33" s="11" t="s">
        <v>23</v>
      </c>
      <c r="B33" s="37">
        <v>15258550</v>
      </c>
      <c r="C33" s="40">
        <v>50000</v>
      </c>
      <c r="D33" s="14">
        <v>642.54999999999995</v>
      </c>
      <c r="E33" s="1"/>
      <c r="F33" s="51">
        <v>43313</v>
      </c>
      <c r="G33" s="51">
        <v>43616</v>
      </c>
      <c r="H33" s="15">
        <f t="shared" si="1"/>
        <v>0</v>
      </c>
      <c r="I33" s="69" t="str">
        <f t="shared" si="0"/>
        <v>Inserire un valore non nullo con al massimo due decimali</v>
      </c>
      <c r="J33" s="70"/>
      <c r="K33" s="71"/>
    </row>
    <row r="34" spans="1:11" s="13" customFormat="1" ht="15.75" thickBot="1" x14ac:dyDescent="0.3">
      <c r="A34" s="11" t="s">
        <v>24</v>
      </c>
      <c r="B34" s="37">
        <v>15258550</v>
      </c>
      <c r="C34" s="40">
        <v>6</v>
      </c>
      <c r="D34" s="14">
        <v>1541.12</v>
      </c>
      <c r="E34" s="1"/>
      <c r="F34" s="51">
        <v>43313</v>
      </c>
      <c r="G34" s="51">
        <v>43616</v>
      </c>
      <c r="H34" s="15">
        <f t="shared" si="1"/>
        <v>0</v>
      </c>
      <c r="I34" s="69" t="str">
        <f t="shared" si="0"/>
        <v>Inserire un valore non nullo con al massimo due decimali</v>
      </c>
      <c r="J34" s="70"/>
      <c r="K34" s="71"/>
    </row>
    <row r="35" spans="1:11" s="13" customFormat="1" ht="15.75" thickBot="1" x14ac:dyDescent="0.3">
      <c r="A35" s="11" t="s">
        <v>25</v>
      </c>
      <c r="B35" s="37">
        <v>15258550</v>
      </c>
      <c r="C35" s="40">
        <v>6</v>
      </c>
      <c r="D35" s="14">
        <v>1155.3499999999999</v>
      </c>
      <c r="E35" s="1"/>
      <c r="F35" s="51">
        <v>43313</v>
      </c>
      <c r="G35" s="51">
        <v>43616</v>
      </c>
      <c r="H35" s="15">
        <f t="shared" si="1"/>
        <v>0</v>
      </c>
      <c r="I35" s="69" t="str">
        <f t="shared" si="0"/>
        <v>Inserire un valore non nullo con al massimo due decimali</v>
      </c>
      <c r="J35" s="70"/>
      <c r="K35" s="71"/>
    </row>
    <row r="36" spans="1:11" s="13" customFormat="1" ht="15.75" thickBot="1" x14ac:dyDescent="0.3">
      <c r="A36" s="11" t="s">
        <v>26</v>
      </c>
      <c r="B36" s="38">
        <v>18671913</v>
      </c>
      <c r="C36" s="41">
        <v>161</v>
      </c>
      <c r="D36" s="16">
        <v>38538.57</v>
      </c>
      <c r="E36" s="1"/>
      <c r="F36" s="51">
        <v>43313</v>
      </c>
      <c r="G36" s="51">
        <v>43616</v>
      </c>
      <c r="H36" s="15">
        <f t="shared" si="1"/>
        <v>0</v>
      </c>
      <c r="I36" s="69" t="str">
        <f t="shared" si="0"/>
        <v>Inserire un valore non nullo con al massimo due decimali</v>
      </c>
      <c r="J36" s="70"/>
      <c r="K36" s="71"/>
    </row>
    <row r="37" spans="1:11" s="13" customFormat="1" ht="15.75" thickBot="1" x14ac:dyDescent="0.3">
      <c r="A37" s="11" t="s">
        <v>27</v>
      </c>
      <c r="B37" s="38">
        <v>18671913</v>
      </c>
      <c r="C37" s="41">
        <v>60</v>
      </c>
      <c r="D37" s="16">
        <v>14362.2</v>
      </c>
      <c r="E37" s="1"/>
      <c r="F37" s="51">
        <v>43313</v>
      </c>
      <c r="G37" s="51">
        <v>43616</v>
      </c>
      <c r="H37" s="15">
        <f t="shared" si="1"/>
        <v>0</v>
      </c>
      <c r="I37" s="69" t="str">
        <f t="shared" si="0"/>
        <v>Inserire un valore non nullo con al massimo due decimali</v>
      </c>
      <c r="J37" s="70"/>
      <c r="K37" s="71"/>
    </row>
    <row r="38" spans="1:11" s="13" customFormat="1" ht="30.75" thickBot="1" x14ac:dyDescent="0.3">
      <c r="A38" s="11" t="s">
        <v>28</v>
      </c>
      <c r="B38" s="38">
        <v>18671913</v>
      </c>
      <c r="C38" s="41">
        <v>300</v>
      </c>
      <c r="D38" s="16">
        <v>1797.3</v>
      </c>
      <c r="E38" s="1"/>
      <c r="F38" s="51">
        <v>43313</v>
      </c>
      <c r="G38" s="51">
        <v>43616</v>
      </c>
      <c r="H38" s="15">
        <f t="shared" si="1"/>
        <v>0</v>
      </c>
      <c r="I38" s="69" t="str">
        <f t="shared" si="0"/>
        <v>Inserire un valore non nullo con al massimo due decimali</v>
      </c>
      <c r="J38" s="70"/>
      <c r="K38" s="71"/>
    </row>
    <row r="39" spans="1:11" s="13" customFormat="1" ht="30.75" thickBot="1" x14ac:dyDescent="0.3">
      <c r="A39" s="11" t="s">
        <v>29</v>
      </c>
      <c r="B39" s="38">
        <v>18671913</v>
      </c>
      <c r="C39" s="41">
        <v>5</v>
      </c>
      <c r="D39" s="16">
        <v>1196.8499999999999</v>
      </c>
      <c r="E39" s="1"/>
      <c r="F39" s="51">
        <v>43313</v>
      </c>
      <c r="G39" s="51">
        <v>43616</v>
      </c>
      <c r="H39" s="15">
        <f t="shared" si="1"/>
        <v>0</v>
      </c>
      <c r="I39" s="69" t="str">
        <f t="shared" si="0"/>
        <v>Inserire un valore non nullo con al massimo due decimali</v>
      </c>
      <c r="J39" s="70"/>
      <c r="K39" s="71"/>
    </row>
    <row r="40" spans="1:11" s="13" customFormat="1" ht="15.75" thickBot="1" x14ac:dyDescent="0.3">
      <c r="A40" s="11" t="s">
        <v>30</v>
      </c>
      <c r="B40" s="38">
        <v>18671913</v>
      </c>
      <c r="C40" s="41">
        <v>100000</v>
      </c>
      <c r="D40" s="16">
        <v>1197</v>
      </c>
      <c r="E40" s="1"/>
      <c r="F40" s="51">
        <v>43313</v>
      </c>
      <c r="G40" s="51">
        <v>43616</v>
      </c>
      <c r="H40" s="15">
        <f t="shared" si="1"/>
        <v>0</v>
      </c>
      <c r="I40" s="69" t="str">
        <f t="shared" si="0"/>
        <v>Inserire un valore non nullo con al massimo due decimali</v>
      </c>
      <c r="J40" s="70"/>
      <c r="K40" s="71"/>
    </row>
    <row r="41" spans="1:11" s="13" customFormat="1" ht="30.75" thickBot="1" x14ac:dyDescent="0.3">
      <c r="A41" s="11" t="s">
        <v>31</v>
      </c>
      <c r="B41" s="38">
        <v>18671913</v>
      </c>
      <c r="C41" s="41">
        <v>22</v>
      </c>
      <c r="D41" s="16">
        <v>5266.14</v>
      </c>
      <c r="E41" s="1"/>
      <c r="F41" s="51">
        <v>43313</v>
      </c>
      <c r="G41" s="51">
        <v>43616</v>
      </c>
      <c r="H41" s="15">
        <f t="shared" si="1"/>
        <v>0</v>
      </c>
      <c r="I41" s="69" t="str">
        <f t="shared" si="0"/>
        <v>Inserire un valore non nullo con al massimo due decimali</v>
      </c>
      <c r="J41" s="70"/>
      <c r="K41" s="71"/>
    </row>
    <row r="42" spans="1:11" s="13" customFormat="1" ht="30.75" thickBot="1" x14ac:dyDescent="0.3">
      <c r="A42" s="11" t="s">
        <v>32</v>
      </c>
      <c r="B42" s="38">
        <v>18671913</v>
      </c>
      <c r="C42" s="41">
        <v>30</v>
      </c>
      <c r="D42" s="16">
        <v>5469.84</v>
      </c>
      <c r="E42" s="1"/>
      <c r="F42" s="51">
        <v>43313</v>
      </c>
      <c r="G42" s="51">
        <v>43616</v>
      </c>
      <c r="H42" s="15">
        <f t="shared" si="1"/>
        <v>0</v>
      </c>
      <c r="I42" s="69" t="str">
        <f t="shared" si="0"/>
        <v>Inserire un valore non nullo con al massimo due decimali</v>
      </c>
      <c r="J42" s="70"/>
      <c r="K42" s="71"/>
    </row>
    <row r="43" spans="1:11" s="13" customFormat="1" ht="15.75" thickBot="1" x14ac:dyDescent="0.3">
      <c r="A43" s="11" t="s">
        <v>33</v>
      </c>
      <c r="B43" s="38">
        <v>18671913</v>
      </c>
      <c r="C43" s="41">
        <v>30</v>
      </c>
      <c r="D43" s="16">
        <v>4532.13</v>
      </c>
      <c r="E43" s="1"/>
      <c r="F43" s="51">
        <v>43313</v>
      </c>
      <c r="G43" s="51">
        <v>43616</v>
      </c>
      <c r="H43" s="15">
        <f t="shared" si="1"/>
        <v>0</v>
      </c>
      <c r="I43" s="69" t="str">
        <f t="shared" si="0"/>
        <v>Inserire un valore non nullo con al massimo due decimali</v>
      </c>
      <c r="J43" s="70"/>
      <c r="K43" s="71"/>
    </row>
    <row r="44" spans="1:11" s="13" customFormat="1" ht="30.75" thickBot="1" x14ac:dyDescent="0.3">
      <c r="A44" s="11" t="s">
        <v>6</v>
      </c>
      <c r="B44" s="38">
        <v>18671913</v>
      </c>
      <c r="C44" s="41">
        <v>30</v>
      </c>
      <c r="D44" s="16">
        <v>812.7</v>
      </c>
      <c r="E44" s="1"/>
      <c r="F44" s="51">
        <v>43313</v>
      </c>
      <c r="G44" s="51">
        <v>43616</v>
      </c>
      <c r="H44" s="15">
        <f t="shared" si="1"/>
        <v>0</v>
      </c>
      <c r="I44" s="69" t="str">
        <f t="shared" si="0"/>
        <v>Inserire un valore non nullo con al massimo due decimali</v>
      </c>
      <c r="J44" s="70"/>
      <c r="K44" s="71"/>
    </row>
    <row r="45" spans="1:11" s="13" customFormat="1" ht="30.75" thickBot="1" x14ac:dyDescent="0.3">
      <c r="A45" s="11" t="s">
        <v>10</v>
      </c>
      <c r="B45" s="38">
        <v>18671913</v>
      </c>
      <c r="C45" s="41">
        <v>30</v>
      </c>
      <c r="D45" s="16">
        <v>812.7</v>
      </c>
      <c r="E45" s="1"/>
      <c r="F45" s="51">
        <v>43313</v>
      </c>
      <c r="G45" s="51">
        <v>43616</v>
      </c>
      <c r="H45" s="15">
        <f t="shared" si="1"/>
        <v>0</v>
      </c>
      <c r="I45" s="69" t="str">
        <f t="shared" si="0"/>
        <v>Inserire un valore non nullo con al massimo due decimali</v>
      </c>
      <c r="J45" s="70"/>
      <c r="K45" s="71"/>
    </row>
    <row r="46" spans="1:11" s="50" customFormat="1" ht="45.75" thickBot="1" x14ac:dyDescent="0.3">
      <c r="A46" s="11" t="s">
        <v>34</v>
      </c>
      <c r="B46" s="38">
        <v>18671913</v>
      </c>
      <c r="C46" s="41">
        <v>1</v>
      </c>
      <c r="D46" s="16">
        <v>18610.580000000002</v>
      </c>
      <c r="E46" s="1"/>
      <c r="F46" s="51">
        <v>43313</v>
      </c>
      <c r="G46" s="51">
        <v>43616</v>
      </c>
      <c r="H46" s="15">
        <f t="shared" si="1"/>
        <v>0</v>
      </c>
      <c r="I46" s="69" t="str">
        <f t="shared" si="0"/>
        <v>Inserire un valore non nullo con al massimo due decimali</v>
      </c>
      <c r="J46" s="70"/>
      <c r="K46" s="72"/>
    </row>
    <row r="47" spans="1:11" s="13" customFormat="1" ht="30.75" thickBot="1" x14ac:dyDescent="0.3">
      <c r="A47" s="18" t="s">
        <v>35</v>
      </c>
      <c r="B47" s="45">
        <v>19561844</v>
      </c>
      <c r="C47" s="46">
        <v>2</v>
      </c>
      <c r="D47" s="47">
        <v>33945.019999999997</v>
      </c>
      <c r="E47" s="48"/>
      <c r="F47" s="52">
        <v>43313</v>
      </c>
      <c r="G47" s="52">
        <v>43616</v>
      </c>
      <c r="H47" s="49">
        <f t="shared" si="1"/>
        <v>0</v>
      </c>
      <c r="I47" s="69" t="str">
        <f t="shared" si="0"/>
        <v>Inserire un valore non nullo con al massimo due decimali</v>
      </c>
      <c r="J47" s="70"/>
      <c r="K47" s="71"/>
    </row>
    <row r="48" spans="1:11" s="13" customFormat="1" ht="30.75" thickBot="1" x14ac:dyDescent="0.3">
      <c r="A48" s="11" t="s">
        <v>36</v>
      </c>
      <c r="B48" s="37">
        <v>19561844</v>
      </c>
      <c r="C48" s="40">
        <v>1</v>
      </c>
      <c r="D48" s="16">
        <v>4152.22</v>
      </c>
      <c r="E48" s="1"/>
      <c r="F48" s="51">
        <v>43313</v>
      </c>
      <c r="G48" s="51">
        <v>43616</v>
      </c>
      <c r="H48" s="15">
        <f t="shared" si="1"/>
        <v>0</v>
      </c>
      <c r="I48" s="69" t="str">
        <f t="shared" si="0"/>
        <v>Inserire un valore non nullo con al massimo due decimali</v>
      </c>
      <c r="J48" s="70"/>
      <c r="K48" s="71"/>
    </row>
    <row r="49" spans="1:14" s="17" customFormat="1" ht="30.75" thickBot="1" x14ac:dyDescent="0.35">
      <c r="A49" s="11" t="s">
        <v>37</v>
      </c>
      <c r="B49" s="37">
        <v>19561844</v>
      </c>
      <c r="C49" s="40">
        <v>30</v>
      </c>
      <c r="D49" s="16">
        <v>5861.86</v>
      </c>
      <c r="E49" s="1"/>
      <c r="F49" s="51">
        <v>43313</v>
      </c>
      <c r="G49" s="51">
        <v>43616</v>
      </c>
      <c r="H49" s="15">
        <f t="shared" si="1"/>
        <v>0</v>
      </c>
      <c r="I49" s="69" t="str">
        <f t="shared" si="0"/>
        <v>Inserire un valore non nullo con al massimo due decimali</v>
      </c>
      <c r="J49" s="70"/>
      <c r="K49" s="71"/>
    </row>
    <row r="50" spans="1:14" s="13" customFormat="1" x14ac:dyDescent="0.25">
      <c r="A50" s="11" t="s">
        <v>14</v>
      </c>
      <c r="B50" s="54">
        <v>20373330</v>
      </c>
      <c r="C50" s="55">
        <v>275</v>
      </c>
      <c r="D50" s="56">
        <v>72401.490000000005</v>
      </c>
      <c r="E50" s="57"/>
      <c r="F50" s="58">
        <v>43313</v>
      </c>
      <c r="G50" s="58">
        <v>43616</v>
      </c>
      <c r="H50" s="59">
        <f t="shared" ref="H50" si="2">E50/365*(G50-F50+1)</f>
        <v>0</v>
      </c>
      <c r="I50" s="69" t="str">
        <f t="shared" ref="I50" si="3">IF(TYPE(E50)=1,IF(OR(ROUNDDOWN(E50,2)&lt;&gt;E50,E50&lt;=0),"Inserire un valore non nullo con al massimo due decimali",""),"Inserire un valore non nullo con al massimo due decimali")</f>
        <v>Inserire un valore non nullo con al massimo due decimali</v>
      </c>
      <c r="J50" s="70"/>
      <c r="K50" s="79"/>
    </row>
    <row r="51" spans="1:14" s="13" customFormat="1" ht="30.75" thickBot="1" x14ac:dyDescent="0.3">
      <c r="A51" s="60" t="s">
        <v>36</v>
      </c>
      <c r="B51" s="39">
        <v>20402946</v>
      </c>
      <c r="C51" s="42">
        <v>2</v>
      </c>
      <c r="D51" s="19">
        <v>9135.82</v>
      </c>
      <c r="E51" s="2"/>
      <c r="F51" s="53">
        <v>43313</v>
      </c>
      <c r="G51" s="53">
        <v>43616</v>
      </c>
      <c r="H51" s="20">
        <f t="shared" ref="H51" si="4">E51/365*(G51-F51+1)</f>
        <v>0</v>
      </c>
      <c r="I51" s="69" t="str">
        <f t="shared" ref="I51" si="5">IF(TYPE(E51)=1,IF(OR(ROUNDDOWN(E51,2)&lt;&gt;E51,E51&lt;=0),"Inserire un valore non nullo con al massimo due decimali",""),"Inserire un valore non nullo con al massimo due decimali")</f>
        <v>Inserire un valore non nullo con al massimo due decimali</v>
      </c>
      <c r="J51" s="70"/>
      <c r="K51" s="71"/>
    </row>
    <row r="52" spans="1:14" x14ac:dyDescent="0.25">
      <c r="A52" s="44"/>
      <c r="B52" s="8"/>
      <c r="C52" s="8"/>
      <c r="D52" s="21"/>
      <c r="E52" s="21"/>
      <c r="F52" s="21"/>
      <c r="G52" s="21"/>
      <c r="H52" s="21"/>
      <c r="I52" s="21"/>
      <c r="J52" s="21"/>
      <c r="K52" s="21"/>
      <c r="L52" s="21"/>
      <c r="M52" s="9"/>
      <c r="N52" s="10"/>
    </row>
    <row r="53" spans="1:14" ht="15.75" thickBot="1" x14ac:dyDescent="0.3">
      <c r="A53" s="43"/>
      <c r="B53" s="22"/>
      <c r="C53" s="22"/>
      <c r="D53" s="22"/>
      <c r="E53" s="22"/>
      <c r="F53" s="22"/>
      <c r="G53" s="22"/>
      <c r="H53" s="23"/>
      <c r="I53" s="23"/>
      <c r="J53" s="24"/>
      <c r="K53" s="24"/>
      <c r="L53" s="25"/>
      <c r="M53" s="9"/>
      <c r="N53" s="10"/>
    </row>
    <row r="54" spans="1:14" ht="19.5" thickBot="1" x14ac:dyDescent="0.3">
      <c r="A54" s="26" t="s">
        <v>1</v>
      </c>
      <c r="B54" s="27"/>
      <c r="C54" s="27"/>
      <c r="D54" s="28"/>
      <c r="E54" s="73">
        <f>IF(AND(I51="",I50="",I49="",I48="",I47="",I46="",I45="",I44="",I43="",I42="",I41="",I40="",I39="",I38="",I37="",I36="",I35="",I34="",I33="",I32="",I31="",I30="",I29="",I28="",I27="",I26="",I25="",I24="",I23="",I22="",I21="",I20="",I19="",I18="",I17="",I16="",I15="",I14="",I13="",I12="",I11="",I10="",I9="",I8="",I7="",I6="",I5=""),SUM(H5:H51),0)</f>
        <v>0</v>
      </c>
      <c r="F54" s="74"/>
      <c r="G54" s="74"/>
      <c r="H54" s="75"/>
      <c r="I54" s="29"/>
      <c r="J54" s="30" t="str">
        <f>IF(E54=0,"",IF((E54&gt;E56),"Importo di base d'asta superato!"," "))</f>
        <v/>
      </c>
      <c r="K54" s="8"/>
      <c r="L54" s="8"/>
      <c r="N54" s="10"/>
    </row>
    <row r="55" spans="1:14" ht="15.75" thickBot="1" x14ac:dyDescent="0.3">
      <c r="A55" s="31"/>
      <c r="B55" s="31"/>
      <c r="C55" s="24"/>
      <c r="D55" s="31"/>
      <c r="E55" s="31"/>
      <c r="F55" s="31"/>
      <c r="G55" s="31"/>
      <c r="H55" s="8"/>
      <c r="I55" s="31"/>
      <c r="J55" s="32"/>
      <c r="K55" s="32"/>
      <c r="L55" s="31"/>
      <c r="M55" s="9"/>
      <c r="N55" s="10"/>
    </row>
    <row r="56" spans="1:14" ht="19.5" thickBot="1" x14ac:dyDescent="0.3">
      <c r="A56" s="33" t="s">
        <v>2</v>
      </c>
      <c r="B56" s="34"/>
      <c r="C56" s="34"/>
      <c r="D56" s="35"/>
      <c r="E56" s="76">
        <v>764408.73293150705</v>
      </c>
      <c r="F56" s="77"/>
      <c r="G56" s="77"/>
      <c r="H56" s="78"/>
      <c r="I56" s="21"/>
      <c r="J56" s="8"/>
      <c r="K56" s="8"/>
      <c r="L56" s="8"/>
      <c r="N56" s="10"/>
    </row>
    <row r="57" spans="1:14" x14ac:dyDescent="0.25">
      <c r="A57" s="31"/>
      <c r="B57" s="31"/>
      <c r="C57" s="31"/>
      <c r="D57" s="31"/>
      <c r="E57" s="31"/>
      <c r="F57" s="31"/>
      <c r="G57" s="31"/>
      <c r="H57" s="32"/>
      <c r="I57" s="32"/>
      <c r="J57" s="32"/>
      <c r="K57" s="32"/>
      <c r="L57" s="25"/>
      <c r="M57" s="9"/>
      <c r="N57" s="10"/>
    </row>
    <row r="58" spans="1:14" x14ac:dyDescent="0.25">
      <c r="A58" s="32" t="s">
        <v>0</v>
      </c>
      <c r="B58" s="32"/>
      <c r="C58" s="31"/>
      <c r="D58" s="31"/>
      <c r="E58" s="31"/>
      <c r="F58" s="31"/>
      <c r="G58" s="31"/>
      <c r="H58" s="32"/>
      <c r="I58" s="32"/>
      <c r="J58" s="32"/>
      <c r="K58" s="32"/>
      <c r="L58" s="25"/>
      <c r="M58" s="9"/>
      <c r="N58" s="10"/>
    </row>
    <row r="59" spans="1:14" x14ac:dyDescent="0.25">
      <c r="A59" s="31"/>
      <c r="B59" s="31"/>
      <c r="C59" s="31"/>
      <c r="D59" s="31"/>
      <c r="E59" s="31"/>
      <c r="F59" s="31"/>
      <c r="G59" s="31"/>
      <c r="H59" s="32"/>
      <c r="I59" s="32"/>
      <c r="J59" s="65" t="s">
        <v>3</v>
      </c>
      <c r="K59" s="65"/>
      <c r="L59" s="65"/>
      <c r="M59" s="9"/>
      <c r="N59" s="10"/>
    </row>
    <row r="60" spans="1:14" x14ac:dyDescent="0.25">
      <c r="A60" s="31"/>
      <c r="B60" s="31"/>
      <c r="C60" s="31"/>
      <c r="D60" s="31"/>
      <c r="E60" s="31"/>
      <c r="F60" s="31"/>
      <c r="G60" s="31"/>
      <c r="H60" s="32"/>
      <c r="I60" s="32"/>
      <c r="J60" s="32"/>
      <c r="K60" s="32"/>
      <c r="L60" s="25"/>
      <c r="M60" s="9"/>
      <c r="N60" s="10"/>
    </row>
    <row r="61" spans="1:14" x14ac:dyDescent="0.25">
      <c r="A61" s="31"/>
      <c r="B61" s="31"/>
      <c r="C61" s="31"/>
      <c r="D61" s="31"/>
      <c r="E61" s="31"/>
      <c r="F61" s="31"/>
      <c r="G61" s="31"/>
      <c r="H61" s="32"/>
      <c r="I61" s="32"/>
      <c r="J61" s="32"/>
      <c r="K61" s="32"/>
      <c r="L61" s="25"/>
      <c r="M61" s="9"/>
      <c r="N61" s="10"/>
    </row>
    <row r="62" spans="1:14" x14ac:dyDescent="0.2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36"/>
      <c r="N62" s="10"/>
    </row>
    <row r="63" spans="1:14" x14ac:dyDescent="0.25">
      <c r="N63" s="10"/>
    </row>
    <row r="64" spans="1:14" x14ac:dyDescent="0.25">
      <c r="N64" s="10"/>
    </row>
    <row r="65" spans="14:14" x14ac:dyDescent="0.25">
      <c r="N65" s="10"/>
    </row>
    <row r="66" spans="14:14" x14ac:dyDescent="0.25">
      <c r="N66" s="10"/>
    </row>
    <row r="67" spans="14:14" x14ac:dyDescent="0.25">
      <c r="N67" s="10"/>
    </row>
    <row r="68" spans="14:14" x14ac:dyDescent="0.25">
      <c r="N68" s="10"/>
    </row>
    <row r="69" spans="14:14" x14ac:dyDescent="0.25">
      <c r="N69" s="10"/>
    </row>
    <row r="70" spans="14:14" x14ac:dyDescent="0.25">
      <c r="N70" s="10"/>
    </row>
    <row r="71" spans="14:14" x14ac:dyDescent="0.25">
      <c r="N71" s="10"/>
    </row>
  </sheetData>
  <sheetProtection password="92D0" sheet="1" objects="1" scenarios="1" selectLockedCells="1"/>
  <mergeCells count="51">
    <mergeCell ref="E56:H56"/>
    <mergeCell ref="I22:K22"/>
    <mergeCell ref="I23:K23"/>
    <mergeCell ref="I24:K24"/>
    <mergeCell ref="I25:K25"/>
    <mergeCell ref="I26:K26"/>
    <mergeCell ref="I43:K43"/>
    <mergeCell ref="I44:K44"/>
    <mergeCell ref="I27:K27"/>
    <mergeCell ref="I28:K28"/>
    <mergeCell ref="I29:K29"/>
    <mergeCell ref="I30:K30"/>
    <mergeCell ref="I31:K31"/>
    <mergeCell ref="I33:K33"/>
    <mergeCell ref="I34:K34"/>
    <mergeCell ref="I50:K50"/>
    <mergeCell ref="I15:K15"/>
    <mergeCell ref="I16:K16"/>
    <mergeCell ref="I17:K17"/>
    <mergeCell ref="I41:K41"/>
    <mergeCell ref="E54:H54"/>
    <mergeCell ref="I40:K40"/>
    <mergeCell ref="I42:K42"/>
    <mergeCell ref="I32:K32"/>
    <mergeCell ref="I39:K39"/>
    <mergeCell ref="I10:K10"/>
    <mergeCell ref="I11:K11"/>
    <mergeCell ref="I12:K12"/>
    <mergeCell ref="I13:K13"/>
    <mergeCell ref="I14:K14"/>
    <mergeCell ref="I5:K5"/>
    <mergeCell ref="I6:K6"/>
    <mergeCell ref="I7:K7"/>
    <mergeCell ref="I8:K8"/>
    <mergeCell ref="I9:K9"/>
    <mergeCell ref="J59:L59"/>
    <mergeCell ref="B1:I1"/>
    <mergeCell ref="I45:K45"/>
    <mergeCell ref="I46:K46"/>
    <mergeCell ref="I35:K35"/>
    <mergeCell ref="I51:K51"/>
    <mergeCell ref="I49:K49"/>
    <mergeCell ref="I47:K47"/>
    <mergeCell ref="I48:K48"/>
    <mergeCell ref="I18:K18"/>
    <mergeCell ref="I19:K19"/>
    <mergeCell ref="I20:K20"/>
    <mergeCell ref="I21:K21"/>
    <mergeCell ref="I36:K36"/>
    <mergeCell ref="I37:K37"/>
    <mergeCell ref="I38:K38"/>
  </mergeCells>
  <conditionalFormatting sqref="E5:G49">
    <cfRule type="cellIs" dxfId="5" priority="8" stopIfTrue="1" operator="lessThan">
      <formula>0</formula>
    </cfRule>
  </conditionalFormatting>
  <conditionalFormatting sqref="H5:H49">
    <cfRule type="cellIs" dxfId="4" priority="6" stopIfTrue="1" operator="lessThan">
      <formula>0</formula>
    </cfRule>
  </conditionalFormatting>
  <conditionalFormatting sqref="H51">
    <cfRule type="cellIs" dxfId="3" priority="3" stopIfTrue="1" operator="lessThan">
      <formula>0</formula>
    </cfRule>
  </conditionalFormatting>
  <conditionalFormatting sqref="E51:G51">
    <cfRule type="cellIs" dxfId="2" priority="4" stopIfTrue="1" operator="lessThan">
      <formula>0</formula>
    </cfRule>
  </conditionalFormatting>
  <conditionalFormatting sqref="E50:G50">
    <cfRule type="cellIs" dxfId="1" priority="2" stopIfTrue="1" operator="lessThan">
      <formula>0</formula>
    </cfRule>
  </conditionalFormatting>
  <conditionalFormatting sqref="H50">
    <cfRule type="cellIs" dxfId="0" priority="1" stopIfTrue="1" operator="lessThan">
      <formula>0</formula>
    </cfRule>
  </conditionalFormatting>
  <pageMargins left="0.39370078740157483" right="0.39370078740157483" top="0.43307086614173229" bottom="0.47244094488188981" header="0.31496062992125984" footer="0.31496062992125984"/>
  <pageSetup paperSize="9" scale="40" orientation="landscape" r:id="rId1"/>
  <colBreaks count="1" manualBreakCount="1">
    <brk id="15" max="11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Economica</vt:lpstr>
      <vt:lpstr>Economica!Area_stampa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2014-09-18T13:54:15Z</dcterms:created>
  <dcterms:modified xsi:type="dcterms:W3CDTF">2018-07-20T07:12:41Z</dcterms:modified>
</cp:coreProperties>
</file>