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67F" lockStructure="1" lockWindows="1"/>
  <bookViews>
    <workbookView xWindow="240" yWindow="75" windowWidth="20115" windowHeight="7995"/>
  </bookViews>
  <sheets>
    <sheet name="Foglio1" sheetId="1" r:id="rId1"/>
  </sheets>
  <definedNames>
    <definedName name="_xlnm.Print_Area" localSheetId="0">Foglio1!$A$1:$E$99</definedName>
  </definedNames>
  <calcPr calcId="145621"/>
</workbook>
</file>

<file path=xl/calcChain.xml><?xml version="1.0" encoding="utf-8"?>
<calcChain xmlns="http://schemas.openxmlformats.org/spreadsheetml/2006/main">
  <c r="E94" i="1" l="1"/>
  <c r="E87" i="1"/>
  <c r="F86" i="1"/>
  <c r="E86" i="1"/>
  <c r="F87" i="1" s="1"/>
  <c r="E85" i="1"/>
  <c r="F84" i="1"/>
  <c r="E84" i="1"/>
  <c r="F85" i="1" s="1"/>
  <c r="E83" i="1"/>
  <c r="F82" i="1"/>
  <c r="E82" i="1"/>
  <c r="F83" i="1" s="1"/>
  <c r="E81" i="1"/>
  <c r="F80" i="1"/>
  <c r="E80" i="1"/>
  <c r="F81" i="1" s="1"/>
  <c r="E79" i="1"/>
  <c r="F78" i="1"/>
  <c r="E78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1" i="1"/>
  <c r="E61" i="1"/>
  <c r="E62" i="1" s="1"/>
  <c r="F59" i="1"/>
  <c r="E59" i="1"/>
  <c r="E60" i="1" s="1"/>
  <c r="F57" i="1"/>
  <c r="E57" i="1"/>
  <c r="E58" i="1" s="1"/>
  <c r="F55" i="1"/>
  <c r="E55" i="1"/>
  <c r="E56" i="1" s="1"/>
  <c r="F53" i="1"/>
  <c r="E53" i="1"/>
  <c r="E54" i="1" s="1"/>
  <c r="F51" i="1"/>
  <c r="E51" i="1"/>
  <c r="E52" i="1" s="1"/>
  <c r="F49" i="1"/>
  <c r="E49" i="1"/>
  <c r="E50" i="1" s="1"/>
  <c r="F47" i="1"/>
  <c r="E47" i="1"/>
  <c r="E48" i="1" s="1"/>
  <c r="F45" i="1"/>
  <c r="E45" i="1"/>
  <c r="E46" i="1" s="1"/>
  <c r="F43" i="1"/>
  <c r="E43" i="1"/>
  <c r="E44" i="1" s="1"/>
  <c r="F41" i="1"/>
  <c r="E41" i="1"/>
  <c r="E42" i="1" s="1"/>
  <c r="F36" i="1"/>
  <c r="E36" i="1"/>
  <c r="E37" i="1" s="1"/>
  <c r="E38" i="1" s="1"/>
  <c r="F39" i="1" s="1"/>
  <c r="F31" i="1"/>
  <c r="E31" i="1"/>
  <c r="E32" i="1" s="1"/>
  <c r="E33" i="1" s="1"/>
  <c r="F34" i="1" s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E88" i="1" l="1"/>
  <c r="E75" i="1"/>
  <c r="F76" i="1" s="1"/>
  <c r="E63" i="1"/>
  <c r="F64" i="1" s="1"/>
  <c r="E28" i="1"/>
  <c r="F29" i="1" s="1"/>
  <c r="E14" i="1"/>
  <c r="F79" i="1"/>
  <c r="E90" i="1" l="1"/>
  <c r="E92" i="1" s="1"/>
  <c r="F92" i="1" s="1"/>
  <c r="F15" i="1"/>
</calcChain>
</file>

<file path=xl/sharedStrings.xml><?xml version="1.0" encoding="utf-8"?>
<sst xmlns="http://schemas.openxmlformats.org/spreadsheetml/2006/main" count="185" uniqueCount="90">
  <si>
    <t>Gara a procedura aperta ai sensi del D.Lgs. 163/2006 e s.m.i., per la Fornitura di prodotti Computer Associates e relativi servizi per il Sistema Informativo SOGEI  - ID 1543</t>
  </si>
  <si>
    <t xml:space="preserve">Prezzi unitari e complessivi degli oggetti di fornitura e prezzo globale offerto </t>
  </si>
  <si>
    <t>Sezione A - licenze d'uso Computer Associates a tempo determinato per 36 mesi già installate presso Sogei, comprensive dei servizi di assistenza tecnica e manutenzione</t>
  </si>
  <si>
    <t>Unità di Misura</t>
  </si>
  <si>
    <t>Quantità</t>
  </si>
  <si>
    <t>Prezzo unitario</t>
  </si>
  <si>
    <t>Prezzo complessivo</t>
  </si>
  <si>
    <t>CA Endevor Software Change Manager Automated Configuration</t>
  </si>
  <si>
    <t>Canone annuale</t>
  </si>
  <si>
    <t xml:space="preserve">CA Endevor Software Change Manager </t>
  </si>
  <si>
    <t>CA Endevor Software Change Manager interface for CA-Librarian</t>
  </si>
  <si>
    <t>CA Endevor Software Change Manager for Mainframe extended processors</t>
  </si>
  <si>
    <t xml:space="preserve">CA Endevor Software Change Manager quick edit </t>
  </si>
  <si>
    <t>CA Intertest CICS</t>
  </si>
  <si>
    <t>CA Librarian base+LIB/AM+TSO</t>
  </si>
  <si>
    <t xml:space="preserve">CA View </t>
  </si>
  <si>
    <t>CA View Extended retention option</t>
  </si>
  <si>
    <t>Prezzo complessivo offerto sezione A</t>
  </si>
  <si>
    <t>Prezzo massimo non superabile sezione A</t>
  </si>
  <si>
    <t>Sezione B - Servizi di assistenza tecnica e  manutenzione per 36 mesi delle licenze d'uso Computer Associates a tempo indeterminato già in possesso di Sogei/Amministrazione</t>
  </si>
  <si>
    <t>Brightstor CA Allocate DASD place and placement</t>
  </si>
  <si>
    <t>Brightstor CA Allocate DASD place and placement quota manager</t>
  </si>
  <si>
    <t>CA Disk backup and restore for z/OS</t>
  </si>
  <si>
    <t>CA Workload automation ESP edition</t>
  </si>
  <si>
    <t>CA Compress data compression</t>
  </si>
  <si>
    <t>CA Vantage storage resource manager allocation option</t>
  </si>
  <si>
    <t>CA Vantage storage resource manager automation option</t>
  </si>
  <si>
    <t>CA Vantage storage resource manager</t>
  </si>
  <si>
    <t>CA Vantage storage resource manager interface for CA Disk</t>
  </si>
  <si>
    <t>CA Vantage storage resource manager tape resource option</t>
  </si>
  <si>
    <t>CA Software Change Manager named users</t>
  </si>
  <si>
    <t>Prezzo complessivo offerto sezione B</t>
  </si>
  <si>
    <t>Prezzo massimo non superabile sezione B</t>
  </si>
  <si>
    <t>Sezione C - licenze d'uso Computer Associates in modalità "Enterprise Unlimited" e relativi servizi di assistenza tecnica e manutenzione per 36 mesi</t>
  </si>
  <si>
    <t>CA Application performance management - acquisto licenza</t>
  </si>
  <si>
    <t>Licenza</t>
  </si>
  <si>
    <t>CA Application performance management - assistenza e manutenzione</t>
  </si>
  <si>
    <t>Prezzo complessivo offerto sezione C</t>
  </si>
  <si>
    <t>Prezzo massimo non superabile sezione C</t>
  </si>
  <si>
    <t>Sezione D - licenze d'uso Computer Associates a tempo indeterminato e relativi servizi di assistenza tecnica e manutenzione per 36 mesi</t>
  </si>
  <si>
    <t>CA Cross-Enterprise Application performance management for mainframe - acquisto licenza</t>
  </si>
  <si>
    <t>CA Cross-Enterprise Application performance management for mainframe - assistenza e manutenzione</t>
  </si>
  <si>
    <t>Prezzo complessivo offerto sezione D</t>
  </si>
  <si>
    <t>Prezzo massimo non superabile sezione D</t>
  </si>
  <si>
    <t>Sezione E - upgrade  licenze d'uso Computer Associates a tempo indeterminato e relativi servizi di assistenza tecnica e manutenzione per 36 mesi</t>
  </si>
  <si>
    <t>CA Cross-Enterprise Application performance management for mainframe - acquisto upgrade</t>
  </si>
  <si>
    <t>CA Cross-Enterprise Application performance management for mainframe - assistenza e manutenzione upgrade</t>
  </si>
  <si>
    <t>Brightstor CA Allocate DASD place and placement - acquisto upgrade</t>
  </si>
  <si>
    <t>Brightstor CA Allocate DASD place and placement  - assistenza e manutenzione upgrade</t>
  </si>
  <si>
    <t>Brightstor CA Allocate DASD place and placement quota manager - acquisto upgrade</t>
  </si>
  <si>
    <t>Brightstor CA Allocate DASD place and placement quota manager - assistenza e manutenzione upgrade</t>
  </si>
  <si>
    <t>CA Disk backup and restore for z/OS - acquisto upgrade</t>
  </si>
  <si>
    <t>CA Disk backup and restore for z/OS - assistenza e manutenzione upgrade</t>
  </si>
  <si>
    <t>CA Workload automation ESP edition - acquisto upgrade</t>
  </si>
  <si>
    <t>CA Workload automation ESP edition - assistenza e manutenzione upgrade</t>
  </si>
  <si>
    <t>CA Compress data compression - acquisto upgrade</t>
  </si>
  <si>
    <t>CA Compress data compression - assistenza e manutenzione upgrade</t>
  </si>
  <si>
    <t>CA Vantage storage resource manager allocation option -acquisto upgrade</t>
  </si>
  <si>
    <t>CA Vantage storage resource manager allocation option - assistenza e manutenzione upgrade</t>
  </si>
  <si>
    <t>CA Vantage storage resource manager automation option - acquisto upgrade</t>
  </si>
  <si>
    <t>CA Vantage storage resource manager automation option - assistenza e manutenzione upgrade</t>
  </si>
  <si>
    <t>CA Vantage storage resource manager - acquisto upgrade</t>
  </si>
  <si>
    <t>CA Vantage storage resource manager - assistenza e manutenzione upgrade</t>
  </si>
  <si>
    <t>CA Vantage storage resource manager interface for CA Disk - acquisto upgrade</t>
  </si>
  <si>
    <t>CA Vantage storage resource manager interface for CA Disk - assistenza e manutenzione upgrade</t>
  </si>
  <si>
    <t>CA Vantage storage resource manager tape resource option - acquisto upgrade</t>
  </si>
  <si>
    <t>CA Vantage storage resource manager tape resource option - assistenza e manutenzione upgrade</t>
  </si>
  <si>
    <t>Prezzo complessivo offerto sezione E</t>
  </si>
  <si>
    <t>Prezzo massimo non superabile sezione E</t>
  </si>
  <si>
    <t>Sezione F - upgrade licenze d'uso Computer Associates a tempo determinato, comprensivo dei servizi di assistenza tecnica e manutenzione per 36 mesi</t>
  </si>
  <si>
    <t>Prezzo complessivo offerto sezione F</t>
  </si>
  <si>
    <t>Prezzo massimo non superabile sezione F</t>
  </si>
  <si>
    <t>Sezione G - Servizi di Supporto specialistico su prodotti Computer Associates</t>
  </si>
  <si>
    <t>Mainframe Specialist</t>
  </si>
  <si>
    <t>gg/persona</t>
  </si>
  <si>
    <t>Prezzo massimo non superabile Mainframe Specialist</t>
  </si>
  <si>
    <t>Mainframe Specialist APM</t>
  </si>
  <si>
    <t>Prezzo massimo non superabile Mainframe Specialist APM</t>
  </si>
  <si>
    <t>APM Specialist</t>
  </si>
  <si>
    <t>Prezzo massimo non superabile APM Specialist</t>
  </si>
  <si>
    <t>APM Designer</t>
  </si>
  <si>
    <t>Prezzo massimo non superabile APM Designer</t>
  </si>
  <si>
    <t>Software Change Manager Specialist</t>
  </si>
  <si>
    <t>Prezzo massimo non superabile Software Change Manager Specialist</t>
  </si>
  <si>
    <t>Prezzo complessivo offerto sezione G</t>
  </si>
  <si>
    <t xml:space="preserve">Somma dei prezzi complessivi: </t>
  </si>
  <si>
    <t xml:space="preserve">Prezzo globale offerto: </t>
  </si>
  <si>
    <t xml:space="preserve">Base d'asta:  </t>
  </si>
  <si>
    <t>Firma:</t>
  </si>
  <si>
    <t>Classificazione: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</si>
</sst>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€&quot;\ #,##0.00"/>
    <numFmt numFmtId="165" formatCode="&quot;€&quot;\ #,##0.00;[Red]&quot;€&quot;\ #,##0.00"/>
    <numFmt numFmtId="166" formatCode="&quot;€ &quot;#,##0.00;&quot;-€ &quot;#,##0.00"/>
  </numFmts>
  <fonts count="14" x14ac:knownFonts="1">
    <font>
      <sz val="11"/>
      <color theme="1"/>
      <name val="Calibri"/>
      <family val="2"/>
      <scheme val="minor"/>
    </font>
    <font>
      <sz val="9"/>
      <color indexed="18"/>
      <name val="Trebuchet MS"/>
      <family val="2"/>
    </font>
    <font>
      <b/>
      <sz val="12"/>
      <color indexed="18"/>
      <name val="Trebuchet MS"/>
      <family val="2"/>
    </font>
    <font>
      <sz val="9"/>
      <name val="Trebuchet MS"/>
      <family val="2"/>
    </font>
    <font>
      <b/>
      <sz val="11"/>
      <color indexed="18"/>
      <name val="Trebuchet MS"/>
      <family val="2"/>
    </font>
    <font>
      <b/>
      <sz val="9"/>
      <color indexed="18"/>
      <name val="Trebuchet MS"/>
      <family val="2"/>
    </font>
    <font>
      <b/>
      <sz val="9"/>
      <name val="Trebuchet MS"/>
      <family val="2"/>
    </font>
    <font>
      <b/>
      <sz val="10"/>
      <color indexed="18"/>
      <name val="Trebuchet MS"/>
      <family val="2"/>
    </font>
    <font>
      <i/>
      <sz val="9"/>
      <color rgb="FFFF0000"/>
      <name val="Trebuchet MS"/>
      <family val="2"/>
    </font>
    <font>
      <sz val="10"/>
      <name val="Book Antiqua"/>
      <family val="1"/>
    </font>
    <font>
      <b/>
      <sz val="9"/>
      <color rgb="FF000080"/>
      <name val="Trebuchet MS"/>
      <family val="2"/>
    </font>
    <font>
      <b/>
      <sz val="12"/>
      <color rgb="FFFF0000"/>
      <name val="Trebuchet MS"/>
      <family val="2"/>
    </font>
    <font>
      <b/>
      <sz val="11"/>
      <color rgb="FFFF0000"/>
      <name val="Trebuchet MS"/>
      <family val="2"/>
    </font>
    <font>
      <sz val="8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FFC000"/>
        <bgColor indexed="41"/>
      </patternFill>
    </fill>
    <fill>
      <patternFill patternType="solid">
        <fgColor theme="2" tint="-9.9978637043366805E-2"/>
        <bgColor indexed="41"/>
      </patternFill>
    </fill>
    <fill>
      <patternFill patternType="solid">
        <fgColor rgb="FFCCFFFF"/>
        <bgColor indexed="41"/>
      </patternFill>
    </fill>
    <fill>
      <patternFill patternType="solid">
        <fgColor rgb="FFFFFF00"/>
        <bgColor indexed="41"/>
      </patternFill>
    </fill>
    <fill>
      <patternFill patternType="solid">
        <fgColor theme="3" tint="0.59999389629810485"/>
        <bgColor indexed="41"/>
      </patternFill>
    </fill>
    <fill>
      <patternFill patternType="solid">
        <fgColor rgb="FFFFFF00"/>
        <bgColor indexed="26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5">
    <xf numFmtId="0" fontId="0" fillId="0" borderId="0" xfId="0"/>
    <xf numFmtId="0" fontId="1" fillId="2" borderId="1" xfId="0" applyFont="1" applyFill="1" applyBorder="1" applyAlignment="1" applyProtection="1">
      <alignment vertical="center"/>
      <protection hidden="1"/>
    </xf>
    <xf numFmtId="0" fontId="2" fillId="2" borderId="2" xfId="0" applyFont="1" applyFill="1" applyBorder="1" applyAlignment="1" applyProtection="1">
      <alignment horizontal="justify" vertical="center" wrapText="1"/>
      <protection hidden="1"/>
    </xf>
    <xf numFmtId="0" fontId="2" fillId="2" borderId="3" xfId="0" applyFont="1" applyFill="1" applyBorder="1" applyAlignment="1" applyProtection="1">
      <alignment horizontal="justify" vertical="center" wrapText="1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7" fillId="4" borderId="4" xfId="0" applyFont="1" applyFill="1" applyBorder="1" applyAlignment="1" applyProtection="1">
      <alignment horizontal="left" vertical="center" wrapText="1"/>
      <protection hidden="1"/>
    </xf>
    <xf numFmtId="0" fontId="7" fillId="4" borderId="5" xfId="0" applyFont="1" applyFill="1" applyBorder="1" applyAlignment="1" applyProtection="1">
      <alignment horizontal="center" vertical="center"/>
      <protection hidden="1"/>
    </xf>
    <xf numFmtId="0" fontId="7" fillId="4" borderId="6" xfId="0" applyFont="1" applyFill="1" applyBorder="1" applyAlignment="1" applyProtection="1">
      <alignment horizontal="center" vertical="center"/>
      <protection hidden="1"/>
    </xf>
    <xf numFmtId="0" fontId="7" fillId="4" borderId="7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Border="1" applyAlignment="1" applyProtection="1">
      <alignment horizontal="justify" vertical="center" wrapText="1"/>
      <protection hidden="1"/>
    </xf>
    <xf numFmtId="0" fontId="1" fillId="2" borderId="8" xfId="0" applyFont="1" applyFill="1" applyBorder="1" applyAlignment="1" applyProtection="1">
      <alignment vertical="center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164" fontId="5" fillId="0" borderId="9" xfId="1" applyNumberFormat="1" applyFont="1" applyFill="1" applyBorder="1" applyAlignment="1" applyProtection="1">
      <alignment vertical="center"/>
      <protection locked="0"/>
    </xf>
    <xf numFmtId="164" fontId="10" fillId="6" borderId="10" xfId="0" applyNumberFormat="1" applyFont="1" applyFill="1" applyBorder="1" applyAlignment="1" applyProtection="1">
      <alignment vertical="center"/>
      <protection hidden="1"/>
    </xf>
    <xf numFmtId="0" fontId="1" fillId="6" borderId="8" xfId="0" applyFont="1" applyFill="1" applyBorder="1" applyAlignment="1" applyProtection="1">
      <alignment vertical="center"/>
      <protection hidden="1"/>
    </xf>
    <xf numFmtId="0" fontId="1" fillId="6" borderId="9" xfId="0" applyFont="1" applyFill="1" applyBorder="1" applyAlignment="1" applyProtection="1">
      <alignment horizontal="center" vertical="center"/>
      <protection hidden="1"/>
    </xf>
    <xf numFmtId="0" fontId="1" fillId="7" borderId="8" xfId="0" applyFont="1" applyFill="1" applyBorder="1" applyAlignment="1" applyProtection="1">
      <alignment vertical="center"/>
      <protection hidden="1"/>
    </xf>
    <xf numFmtId="0" fontId="1" fillId="7" borderId="9" xfId="0" applyFont="1" applyFill="1" applyBorder="1" applyAlignment="1" applyProtection="1">
      <alignment horizontal="center" vertical="center"/>
      <protection hidden="1"/>
    </xf>
    <xf numFmtId="3" fontId="1" fillId="7" borderId="9" xfId="0" applyNumberFormat="1" applyFont="1" applyFill="1" applyBorder="1" applyAlignment="1" applyProtection="1">
      <alignment horizontal="center" vertical="center"/>
      <protection hidden="1"/>
    </xf>
    <xf numFmtId="4" fontId="5" fillId="7" borderId="10" xfId="0" applyNumberFormat="1" applyFont="1" applyFill="1" applyBorder="1" applyAlignment="1" applyProtection="1">
      <alignment horizontal="right"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164" fontId="8" fillId="2" borderId="0" xfId="0" applyNumberFormat="1" applyFont="1" applyFill="1" applyBorder="1" applyAlignment="1" applyProtection="1">
      <alignment horizontal="justify" vertical="center" wrapText="1"/>
      <protection hidden="1"/>
    </xf>
    <xf numFmtId="4" fontId="1" fillId="5" borderId="9" xfId="0" applyNumberFormat="1" applyFont="1" applyFill="1" applyBorder="1" applyAlignment="1" applyProtection="1">
      <alignment horizontal="right" vertical="center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4" fontId="1" fillId="6" borderId="12" xfId="0" applyNumberFormat="1" applyFont="1" applyFill="1" applyBorder="1" applyAlignment="1" applyProtection="1">
      <alignment horizontal="right" vertical="center"/>
      <protection hidden="1"/>
    </xf>
    <xf numFmtId="164" fontId="10" fillId="6" borderId="13" xfId="0" applyNumberFormat="1" applyFont="1" applyFill="1" applyBorder="1" applyAlignment="1" applyProtection="1">
      <alignment vertical="center"/>
      <protection hidden="1"/>
    </xf>
    <xf numFmtId="0" fontId="1" fillId="7" borderId="11" xfId="0" applyFont="1" applyFill="1" applyBorder="1" applyAlignment="1" applyProtection="1">
      <alignment horizontal="center" vertical="center"/>
      <protection hidden="1"/>
    </xf>
    <xf numFmtId="0" fontId="1" fillId="7" borderId="12" xfId="0" applyFont="1" applyFill="1" applyBorder="1" applyAlignment="1" applyProtection="1">
      <alignment horizontal="center" vertical="center"/>
      <protection hidden="1"/>
    </xf>
    <xf numFmtId="4" fontId="1" fillId="7" borderId="12" xfId="0" applyNumberFormat="1" applyFont="1" applyFill="1" applyBorder="1" applyAlignment="1" applyProtection="1">
      <alignment horizontal="right" vertical="center"/>
      <protection hidden="1"/>
    </xf>
    <xf numFmtId="0" fontId="1" fillId="2" borderId="14" xfId="0" applyFont="1" applyFill="1" applyBorder="1" applyAlignment="1" applyProtection="1">
      <alignment vertical="center"/>
      <protection hidden="1"/>
    </xf>
    <xf numFmtId="3" fontId="1" fillId="5" borderId="12" xfId="0" applyNumberFormat="1" applyFont="1" applyFill="1" applyBorder="1" applyAlignment="1" applyProtection="1">
      <alignment horizontal="center" vertical="center"/>
      <protection hidden="1"/>
    </xf>
    <xf numFmtId="3" fontId="1" fillId="6" borderId="12" xfId="0" applyNumberFormat="1" applyFont="1" applyFill="1" applyBorder="1" applyAlignment="1" applyProtection="1">
      <alignment horizontal="center" vertical="center"/>
      <protection hidden="1"/>
    </xf>
    <xf numFmtId="4" fontId="5" fillId="6" borderId="13" xfId="0" applyNumberFormat="1" applyFont="1" applyFill="1" applyBorder="1" applyAlignment="1" applyProtection="1">
      <alignment horizontal="right" vertical="center"/>
      <protection hidden="1"/>
    </xf>
    <xf numFmtId="3" fontId="1" fillId="7" borderId="12" xfId="0" applyNumberFormat="1" applyFont="1" applyFill="1" applyBorder="1" applyAlignment="1" applyProtection="1">
      <alignment horizontal="center" vertical="center"/>
      <protection hidden="1"/>
    </xf>
    <xf numFmtId="0" fontId="7" fillId="4" borderId="4" xfId="0" applyFont="1" applyFill="1" applyBorder="1" applyAlignment="1" applyProtection="1">
      <alignment horizontal="left" vertical="center"/>
      <protection hidden="1"/>
    </xf>
    <xf numFmtId="4" fontId="1" fillId="7" borderId="9" xfId="0" applyNumberFormat="1" applyFont="1" applyFill="1" applyBorder="1" applyAlignment="1" applyProtection="1">
      <alignment horizontal="right" vertical="center"/>
      <protection hidden="1"/>
    </xf>
    <xf numFmtId="0" fontId="1" fillId="7" borderId="9" xfId="0" applyFont="1" applyFill="1" applyBorder="1" applyAlignment="1" applyProtection="1">
      <alignment vertical="center"/>
      <protection hidden="1"/>
    </xf>
    <xf numFmtId="4" fontId="5" fillId="7" borderId="9" xfId="0" applyNumberFormat="1" applyFont="1" applyFill="1" applyBorder="1" applyAlignment="1" applyProtection="1">
      <alignment horizontal="right" vertical="center"/>
      <protection hidden="1"/>
    </xf>
    <xf numFmtId="0" fontId="1" fillId="6" borderId="15" xfId="0" applyFont="1" applyFill="1" applyBorder="1" applyAlignment="1" applyProtection="1">
      <alignment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164" fontId="10" fillId="6" borderId="15" xfId="0" applyNumberFormat="1" applyFont="1" applyFill="1" applyBorder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0" fontId="4" fillId="6" borderId="2" xfId="0" applyFont="1" applyFill="1" applyBorder="1" applyAlignment="1" applyProtection="1">
      <alignment horizontal="right" vertical="center"/>
      <protection hidden="1"/>
    </xf>
    <xf numFmtId="0" fontId="4" fillId="6" borderId="16" xfId="0" applyFont="1" applyFill="1" applyBorder="1" applyAlignment="1" applyProtection="1">
      <alignment horizontal="right" vertical="center"/>
      <protection hidden="1"/>
    </xf>
    <xf numFmtId="165" fontId="4" fillId="8" borderId="17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2" borderId="2" xfId="0" applyFont="1" applyFill="1" applyBorder="1" applyAlignment="1" applyProtection="1">
      <alignment horizontal="right" vertical="center"/>
      <protection hidden="1"/>
    </xf>
    <xf numFmtId="0" fontId="4" fillId="2" borderId="16" xfId="0" applyFont="1" applyFill="1" applyBorder="1" applyAlignment="1" applyProtection="1">
      <alignment horizontal="right" vertical="center"/>
      <protection hidden="1"/>
    </xf>
    <xf numFmtId="166" fontId="12" fillId="2" borderId="17" xfId="0" applyNumberFormat="1" applyFont="1" applyFill="1" applyBorder="1" applyAlignment="1" applyProtection="1">
      <alignment vertical="center"/>
      <protection hidden="1"/>
    </xf>
    <xf numFmtId="166" fontId="5" fillId="2" borderId="0" xfId="0" applyNumberFormat="1" applyFont="1" applyFill="1" applyBorder="1" applyAlignment="1" applyProtection="1">
      <alignment vertical="center"/>
      <protection hidden="1"/>
    </xf>
    <xf numFmtId="0" fontId="13" fillId="0" borderId="18" xfId="0" applyFont="1" applyBorder="1" applyAlignment="1" applyProtection="1">
      <alignment horizontal="center" vertical="center"/>
      <protection hidden="1"/>
    </xf>
    <xf numFmtId="0" fontId="13" fillId="0" borderId="19" xfId="0" applyFont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</cellXfs>
  <cellStyles count="2">
    <cellStyle name="Migliaia 2 2" xfId="1"/>
    <cellStyle name="Normale" xfId="0" builtinId="0"/>
  </cellStyles>
  <dxfs count="17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28576</xdr:rowOff>
    </xdr:from>
    <xdr:to>
      <xdr:col>0</xdr:col>
      <xdr:colOff>666750</xdr:colOff>
      <xdr:row>0</xdr:row>
      <xdr:rowOff>565534</xdr:rowOff>
    </xdr:to>
    <xdr:pic>
      <xdr:nvPicPr>
        <xdr:cNvPr id="2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8576"/>
          <a:ext cx="666749" cy="536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97</xdr:row>
      <xdr:rowOff>9525</xdr:rowOff>
    </xdr:from>
    <xdr:to>
      <xdr:col>2</xdr:col>
      <xdr:colOff>0</xdr:colOff>
      <xdr:row>98</xdr:row>
      <xdr:rowOff>219075</xdr:rowOff>
    </xdr:to>
    <xdr:sp macro="" textlink="">
      <xdr:nvSpPr>
        <xdr:cNvPr id="3" name="Rectangle 66"/>
        <xdr:cNvSpPr>
          <a:spLocks noChangeArrowheads="1"/>
        </xdr:cNvSpPr>
      </xdr:nvSpPr>
      <xdr:spPr bwMode="auto">
        <a:xfrm>
          <a:off x="28575" y="25317450"/>
          <a:ext cx="7696200" cy="37147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"/>
  <sheetViews>
    <sheetView windowProtection="1" tabSelected="1" zoomScale="90" zoomScaleNormal="90" workbookViewId="0">
      <selection activeCell="D5" sqref="D5"/>
    </sheetView>
  </sheetViews>
  <sheetFormatPr defaultRowHeight="15" x14ac:dyDescent="0.25"/>
  <cols>
    <col min="1" max="1" width="89.85546875" style="5" customWidth="1"/>
    <col min="2" max="2" width="14.85546875" style="5" bestFit="1" customWidth="1"/>
    <col min="3" max="3" width="8.85546875" style="5" bestFit="1" customWidth="1"/>
    <col min="4" max="4" width="27.140625" style="5" customWidth="1"/>
    <col min="5" max="5" width="19.7109375" style="5" customWidth="1"/>
    <col min="6" max="6" width="68.85546875" style="5" customWidth="1"/>
    <col min="7" max="7" width="22.42578125" style="5" customWidth="1"/>
    <col min="8" max="8" width="8.140625" style="6" customWidth="1"/>
    <col min="9" max="9" width="0" style="6" hidden="1" customWidth="1"/>
    <col min="10" max="10" width="0.42578125" style="6" customWidth="1"/>
    <col min="11" max="11" width="2.42578125" style="6" customWidth="1"/>
    <col min="12" max="256" width="9.140625" style="6"/>
    <col min="257" max="257" width="49.7109375" style="6" customWidth="1"/>
    <col min="258" max="258" width="27.5703125" style="6" customWidth="1"/>
    <col min="259" max="259" width="24.85546875" style="6" customWidth="1"/>
    <col min="260" max="260" width="25.7109375" style="6" customWidth="1"/>
    <col min="261" max="261" width="19.140625" style="6" customWidth="1"/>
    <col min="262" max="262" width="3" style="6" customWidth="1"/>
    <col min="263" max="263" width="22.42578125" style="6" customWidth="1"/>
    <col min="264" max="264" width="8.140625" style="6" customWidth="1"/>
    <col min="265" max="265" width="0" style="6" hidden="1" customWidth="1"/>
    <col min="266" max="266" width="0.42578125" style="6" customWidth="1"/>
    <col min="267" max="267" width="2.42578125" style="6" customWidth="1"/>
    <col min="268" max="512" width="9.140625" style="6"/>
    <col min="513" max="513" width="49.7109375" style="6" customWidth="1"/>
    <col min="514" max="514" width="27.5703125" style="6" customWidth="1"/>
    <col min="515" max="515" width="24.85546875" style="6" customWidth="1"/>
    <col min="516" max="516" width="25.7109375" style="6" customWidth="1"/>
    <col min="517" max="517" width="19.140625" style="6" customWidth="1"/>
    <col min="518" max="518" width="3" style="6" customWidth="1"/>
    <col min="519" max="519" width="22.42578125" style="6" customWidth="1"/>
    <col min="520" max="520" width="8.140625" style="6" customWidth="1"/>
    <col min="521" max="521" width="0" style="6" hidden="1" customWidth="1"/>
    <col min="522" max="522" width="0.42578125" style="6" customWidth="1"/>
    <col min="523" max="523" width="2.42578125" style="6" customWidth="1"/>
    <col min="524" max="768" width="9.140625" style="6"/>
    <col min="769" max="769" width="49.7109375" style="6" customWidth="1"/>
    <col min="770" max="770" width="27.5703125" style="6" customWidth="1"/>
    <col min="771" max="771" width="24.85546875" style="6" customWidth="1"/>
    <col min="772" max="772" width="25.7109375" style="6" customWidth="1"/>
    <col min="773" max="773" width="19.140625" style="6" customWidth="1"/>
    <col min="774" max="774" width="3" style="6" customWidth="1"/>
    <col min="775" max="775" width="22.42578125" style="6" customWidth="1"/>
    <col min="776" max="776" width="8.140625" style="6" customWidth="1"/>
    <col min="777" max="777" width="0" style="6" hidden="1" customWidth="1"/>
    <col min="778" max="778" width="0.42578125" style="6" customWidth="1"/>
    <col min="779" max="779" width="2.42578125" style="6" customWidth="1"/>
    <col min="780" max="1024" width="9.140625" style="6"/>
    <col min="1025" max="1025" width="49.7109375" style="6" customWidth="1"/>
    <col min="1026" max="1026" width="27.5703125" style="6" customWidth="1"/>
    <col min="1027" max="1027" width="24.85546875" style="6" customWidth="1"/>
    <col min="1028" max="1028" width="25.7109375" style="6" customWidth="1"/>
    <col min="1029" max="1029" width="19.140625" style="6" customWidth="1"/>
    <col min="1030" max="1030" width="3" style="6" customWidth="1"/>
    <col min="1031" max="1031" width="22.42578125" style="6" customWidth="1"/>
    <col min="1032" max="1032" width="8.140625" style="6" customWidth="1"/>
    <col min="1033" max="1033" width="0" style="6" hidden="1" customWidth="1"/>
    <col min="1034" max="1034" width="0.42578125" style="6" customWidth="1"/>
    <col min="1035" max="1035" width="2.42578125" style="6" customWidth="1"/>
    <col min="1036" max="1280" width="9.140625" style="6"/>
    <col min="1281" max="1281" width="49.7109375" style="6" customWidth="1"/>
    <col min="1282" max="1282" width="27.5703125" style="6" customWidth="1"/>
    <col min="1283" max="1283" width="24.85546875" style="6" customWidth="1"/>
    <col min="1284" max="1284" width="25.7109375" style="6" customWidth="1"/>
    <col min="1285" max="1285" width="19.140625" style="6" customWidth="1"/>
    <col min="1286" max="1286" width="3" style="6" customWidth="1"/>
    <col min="1287" max="1287" width="22.42578125" style="6" customWidth="1"/>
    <col min="1288" max="1288" width="8.140625" style="6" customWidth="1"/>
    <col min="1289" max="1289" width="0" style="6" hidden="1" customWidth="1"/>
    <col min="1290" max="1290" width="0.42578125" style="6" customWidth="1"/>
    <col min="1291" max="1291" width="2.42578125" style="6" customWidth="1"/>
    <col min="1292" max="1536" width="9.140625" style="6"/>
    <col min="1537" max="1537" width="49.7109375" style="6" customWidth="1"/>
    <col min="1538" max="1538" width="27.5703125" style="6" customWidth="1"/>
    <col min="1539" max="1539" width="24.85546875" style="6" customWidth="1"/>
    <col min="1540" max="1540" width="25.7109375" style="6" customWidth="1"/>
    <col min="1541" max="1541" width="19.140625" style="6" customWidth="1"/>
    <col min="1542" max="1542" width="3" style="6" customWidth="1"/>
    <col min="1543" max="1543" width="22.42578125" style="6" customWidth="1"/>
    <col min="1544" max="1544" width="8.140625" style="6" customWidth="1"/>
    <col min="1545" max="1545" width="0" style="6" hidden="1" customWidth="1"/>
    <col min="1546" max="1546" width="0.42578125" style="6" customWidth="1"/>
    <col min="1547" max="1547" width="2.42578125" style="6" customWidth="1"/>
    <col min="1548" max="1792" width="9.140625" style="6"/>
    <col min="1793" max="1793" width="49.7109375" style="6" customWidth="1"/>
    <col min="1794" max="1794" width="27.5703125" style="6" customWidth="1"/>
    <col min="1795" max="1795" width="24.85546875" style="6" customWidth="1"/>
    <col min="1796" max="1796" width="25.7109375" style="6" customWidth="1"/>
    <col min="1797" max="1797" width="19.140625" style="6" customWidth="1"/>
    <col min="1798" max="1798" width="3" style="6" customWidth="1"/>
    <col min="1799" max="1799" width="22.42578125" style="6" customWidth="1"/>
    <col min="1800" max="1800" width="8.140625" style="6" customWidth="1"/>
    <col min="1801" max="1801" width="0" style="6" hidden="1" customWidth="1"/>
    <col min="1802" max="1802" width="0.42578125" style="6" customWidth="1"/>
    <col min="1803" max="1803" width="2.42578125" style="6" customWidth="1"/>
    <col min="1804" max="2048" width="9.140625" style="6"/>
    <col min="2049" max="2049" width="49.7109375" style="6" customWidth="1"/>
    <col min="2050" max="2050" width="27.5703125" style="6" customWidth="1"/>
    <col min="2051" max="2051" width="24.85546875" style="6" customWidth="1"/>
    <col min="2052" max="2052" width="25.7109375" style="6" customWidth="1"/>
    <col min="2053" max="2053" width="19.140625" style="6" customWidth="1"/>
    <col min="2054" max="2054" width="3" style="6" customWidth="1"/>
    <col min="2055" max="2055" width="22.42578125" style="6" customWidth="1"/>
    <col min="2056" max="2056" width="8.140625" style="6" customWidth="1"/>
    <col min="2057" max="2057" width="0" style="6" hidden="1" customWidth="1"/>
    <col min="2058" max="2058" width="0.42578125" style="6" customWidth="1"/>
    <col min="2059" max="2059" width="2.42578125" style="6" customWidth="1"/>
    <col min="2060" max="2304" width="9.140625" style="6"/>
    <col min="2305" max="2305" width="49.7109375" style="6" customWidth="1"/>
    <col min="2306" max="2306" width="27.5703125" style="6" customWidth="1"/>
    <col min="2307" max="2307" width="24.85546875" style="6" customWidth="1"/>
    <col min="2308" max="2308" width="25.7109375" style="6" customWidth="1"/>
    <col min="2309" max="2309" width="19.140625" style="6" customWidth="1"/>
    <col min="2310" max="2310" width="3" style="6" customWidth="1"/>
    <col min="2311" max="2311" width="22.42578125" style="6" customWidth="1"/>
    <col min="2312" max="2312" width="8.140625" style="6" customWidth="1"/>
    <col min="2313" max="2313" width="0" style="6" hidden="1" customWidth="1"/>
    <col min="2314" max="2314" width="0.42578125" style="6" customWidth="1"/>
    <col min="2315" max="2315" width="2.42578125" style="6" customWidth="1"/>
    <col min="2316" max="2560" width="9.140625" style="6"/>
    <col min="2561" max="2561" width="49.7109375" style="6" customWidth="1"/>
    <col min="2562" max="2562" width="27.5703125" style="6" customWidth="1"/>
    <col min="2563" max="2563" width="24.85546875" style="6" customWidth="1"/>
    <col min="2564" max="2564" width="25.7109375" style="6" customWidth="1"/>
    <col min="2565" max="2565" width="19.140625" style="6" customWidth="1"/>
    <col min="2566" max="2566" width="3" style="6" customWidth="1"/>
    <col min="2567" max="2567" width="22.42578125" style="6" customWidth="1"/>
    <col min="2568" max="2568" width="8.140625" style="6" customWidth="1"/>
    <col min="2569" max="2569" width="0" style="6" hidden="1" customWidth="1"/>
    <col min="2570" max="2570" width="0.42578125" style="6" customWidth="1"/>
    <col min="2571" max="2571" width="2.42578125" style="6" customWidth="1"/>
    <col min="2572" max="2816" width="9.140625" style="6"/>
    <col min="2817" max="2817" width="49.7109375" style="6" customWidth="1"/>
    <col min="2818" max="2818" width="27.5703125" style="6" customWidth="1"/>
    <col min="2819" max="2819" width="24.85546875" style="6" customWidth="1"/>
    <col min="2820" max="2820" width="25.7109375" style="6" customWidth="1"/>
    <col min="2821" max="2821" width="19.140625" style="6" customWidth="1"/>
    <col min="2822" max="2822" width="3" style="6" customWidth="1"/>
    <col min="2823" max="2823" width="22.42578125" style="6" customWidth="1"/>
    <col min="2824" max="2824" width="8.140625" style="6" customWidth="1"/>
    <col min="2825" max="2825" width="0" style="6" hidden="1" customWidth="1"/>
    <col min="2826" max="2826" width="0.42578125" style="6" customWidth="1"/>
    <col min="2827" max="2827" width="2.42578125" style="6" customWidth="1"/>
    <col min="2828" max="3072" width="9.140625" style="6"/>
    <col min="3073" max="3073" width="49.7109375" style="6" customWidth="1"/>
    <col min="3074" max="3074" width="27.5703125" style="6" customWidth="1"/>
    <col min="3075" max="3075" width="24.85546875" style="6" customWidth="1"/>
    <col min="3076" max="3076" width="25.7109375" style="6" customWidth="1"/>
    <col min="3077" max="3077" width="19.140625" style="6" customWidth="1"/>
    <col min="3078" max="3078" width="3" style="6" customWidth="1"/>
    <col min="3079" max="3079" width="22.42578125" style="6" customWidth="1"/>
    <col min="3080" max="3080" width="8.140625" style="6" customWidth="1"/>
    <col min="3081" max="3081" width="0" style="6" hidden="1" customWidth="1"/>
    <col min="3082" max="3082" width="0.42578125" style="6" customWidth="1"/>
    <col min="3083" max="3083" width="2.42578125" style="6" customWidth="1"/>
    <col min="3084" max="3328" width="9.140625" style="6"/>
    <col min="3329" max="3329" width="49.7109375" style="6" customWidth="1"/>
    <col min="3330" max="3330" width="27.5703125" style="6" customWidth="1"/>
    <col min="3331" max="3331" width="24.85546875" style="6" customWidth="1"/>
    <col min="3332" max="3332" width="25.7109375" style="6" customWidth="1"/>
    <col min="3333" max="3333" width="19.140625" style="6" customWidth="1"/>
    <col min="3334" max="3334" width="3" style="6" customWidth="1"/>
    <col min="3335" max="3335" width="22.42578125" style="6" customWidth="1"/>
    <col min="3336" max="3336" width="8.140625" style="6" customWidth="1"/>
    <col min="3337" max="3337" width="0" style="6" hidden="1" customWidth="1"/>
    <col min="3338" max="3338" width="0.42578125" style="6" customWidth="1"/>
    <col min="3339" max="3339" width="2.42578125" style="6" customWidth="1"/>
    <col min="3340" max="3584" width="9.140625" style="6"/>
    <col min="3585" max="3585" width="49.7109375" style="6" customWidth="1"/>
    <col min="3586" max="3586" width="27.5703125" style="6" customWidth="1"/>
    <col min="3587" max="3587" width="24.85546875" style="6" customWidth="1"/>
    <col min="3588" max="3588" width="25.7109375" style="6" customWidth="1"/>
    <col min="3589" max="3589" width="19.140625" style="6" customWidth="1"/>
    <col min="3590" max="3590" width="3" style="6" customWidth="1"/>
    <col min="3591" max="3591" width="22.42578125" style="6" customWidth="1"/>
    <col min="3592" max="3592" width="8.140625" style="6" customWidth="1"/>
    <col min="3593" max="3593" width="0" style="6" hidden="1" customWidth="1"/>
    <col min="3594" max="3594" width="0.42578125" style="6" customWidth="1"/>
    <col min="3595" max="3595" width="2.42578125" style="6" customWidth="1"/>
    <col min="3596" max="3840" width="9.140625" style="6"/>
    <col min="3841" max="3841" width="49.7109375" style="6" customWidth="1"/>
    <col min="3842" max="3842" width="27.5703125" style="6" customWidth="1"/>
    <col min="3843" max="3843" width="24.85546875" style="6" customWidth="1"/>
    <col min="3844" max="3844" width="25.7109375" style="6" customWidth="1"/>
    <col min="3845" max="3845" width="19.140625" style="6" customWidth="1"/>
    <col min="3846" max="3846" width="3" style="6" customWidth="1"/>
    <col min="3847" max="3847" width="22.42578125" style="6" customWidth="1"/>
    <col min="3848" max="3848" width="8.140625" style="6" customWidth="1"/>
    <col min="3849" max="3849" width="0" style="6" hidden="1" customWidth="1"/>
    <col min="3850" max="3850" width="0.42578125" style="6" customWidth="1"/>
    <col min="3851" max="3851" width="2.42578125" style="6" customWidth="1"/>
    <col min="3852" max="4096" width="9.140625" style="6"/>
    <col min="4097" max="4097" width="49.7109375" style="6" customWidth="1"/>
    <col min="4098" max="4098" width="27.5703125" style="6" customWidth="1"/>
    <col min="4099" max="4099" width="24.85546875" style="6" customWidth="1"/>
    <col min="4100" max="4100" width="25.7109375" style="6" customWidth="1"/>
    <col min="4101" max="4101" width="19.140625" style="6" customWidth="1"/>
    <col min="4102" max="4102" width="3" style="6" customWidth="1"/>
    <col min="4103" max="4103" width="22.42578125" style="6" customWidth="1"/>
    <col min="4104" max="4104" width="8.140625" style="6" customWidth="1"/>
    <col min="4105" max="4105" width="0" style="6" hidden="1" customWidth="1"/>
    <col min="4106" max="4106" width="0.42578125" style="6" customWidth="1"/>
    <col min="4107" max="4107" width="2.42578125" style="6" customWidth="1"/>
    <col min="4108" max="4352" width="9.140625" style="6"/>
    <col min="4353" max="4353" width="49.7109375" style="6" customWidth="1"/>
    <col min="4354" max="4354" width="27.5703125" style="6" customWidth="1"/>
    <col min="4355" max="4355" width="24.85546875" style="6" customWidth="1"/>
    <col min="4356" max="4356" width="25.7109375" style="6" customWidth="1"/>
    <col min="4357" max="4357" width="19.140625" style="6" customWidth="1"/>
    <col min="4358" max="4358" width="3" style="6" customWidth="1"/>
    <col min="4359" max="4359" width="22.42578125" style="6" customWidth="1"/>
    <col min="4360" max="4360" width="8.140625" style="6" customWidth="1"/>
    <col min="4361" max="4361" width="0" style="6" hidden="1" customWidth="1"/>
    <col min="4362" max="4362" width="0.42578125" style="6" customWidth="1"/>
    <col min="4363" max="4363" width="2.42578125" style="6" customWidth="1"/>
    <col min="4364" max="4608" width="9.140625" style="6"/>
    <col min="4609" max="4609" width="49.7109375" style="6" customWidth="1"/>
    <col min="4610" max="4610" width="27.5703125" style="6" customWidth="1"/>
    <col min="4611" max="4611" width="24.85546875" style="6" customWidth="1"/>
    <col min="4612" max="4612" width="25.7109375" style="6" customWidth="1"/>
    <col min="4613" max="4613" width="19.140625" style="6" customWidth="1"/>
    <col min="4614" max="4614" width="3" style="6" customWidth="1"/>
    <col min="4615" max="4615" width="22.42578125" style="6" customWidth="1"/>
    <col min="4616" max="4616" width="8.140625" style="6" customWidth="1"/>
    <col min="4617" max="4617" width="0" style="6" hidden="1" customWidth="1"/>
    <col min="4618" max="4618" width="0.42578125" style="6" customWidth="1"/>
    <col min="4619" max="4619" width="2.42578125" style="6" customWidth="1"/>
    <col min="4620" max="4864" width="9.140625" style="6"/>
    <col min="4865" max="4865" width="49.7109375" style="6" customWidth="1"/>
    <col min="4866" max="4866" width="27.5703125" style="6" customWidth="1"/>
    <col min="4867" max="4867" width="24.85546875" style="6" customWidth="1"/>
    <col min="4868" max="4868" width="25.7109375" style="6" customWidth="1"/>
    <col min="4869" max="4869" width="19.140625" style="6" customWidth="1"/>
    <col min="4870" max="4870" width="3" style="6" customWidth="1"/>
    <col min="4871" max="4871" width="22.42578125" style="6" customWidth="1"/>
    <col min="4872" max="4872" width="8.140625" style="6" customWidth="1"/>
    <col min="4873" max="4873" width="0" style="6" hidden="1" customWidth="1"/>
    <col min="4874" max="4874" width="0.42578125" style="6" customWidth="1"/>
    <col min="4875" max="4875" width="2.42578125" style="6" customWidth="1"/>
    <col min="4876" max="5120" width="9.140625" style="6"/>
    <col min="5121" max="5121" width="49.7109375" style="6" customWidth="1"/>
    <col min="5122" max="5122" width="27.5703125" style="6" customWidth="1"/>
    <col min="5123" max="5123" width="24.85546875" style="6" customWidth="1"/>
    <col min="5124" max="5124" width="25.7109375" style="6" customWidth="1"/>
    <col min="5125" max="5125" width="19.140625" style="6" customWidth="1"/>
    <col min="5126" max="5126" width="3" style="6" customWidth="1"/>
    <col min="5127" max="5127" width="22.42578125" style="6" customWidth="1"/>
    <col min="5128" max="5128" width="8.140625" style="6" customWidth="1"/>
    <col min="5129" max="5129" width="0" style="6" hidden="1" customWidth="1"/>
    <col min="5130" max="5130" width="0.42578125" style="6" customWidth="1"/>
    <col min="5131" max="5131" width="2.42578125" style="6" customWidth="1"/>
    <col min="5132" max="5376" width="9.140625" style="6"/>
    <col min="5377" max="5377" width="49.7109375" style="6" customWidth="1"/>
    <col min="5378" max="5378" width="27.5703125" style="6" customWidth="1"/>
    <col min="5379" max="5379" width="24.85546875" style="6" customWidth="1"/>
    <col min="5380" max="5380" width="25.7109375" style="6" customWidth="1"/>
    <col min="5381" max="5381" width="19.140625" style="6" customWidth="1"/>
    <col min="5382" max="5382" width="3" style="6" customWidth="1"/>
    <col min="5383" max="5383" width="22.42578125" style="6" customWidth="1"/>
    <col min="5384" max="5384" width="8.140625" style="6" customWidth="1"/>
    <col min="5385" max="5385" width="0" style="6" hidden="1" customWidth="1"/>
    <col min="5386" max="5386" width="0.42578125" style="6" customWidth="1"/>
    <col min="5387" max="5387" width="2.42578125" style="6" customWidth="1"/>
    <col min="5388" max="5632" width="9.140625" style="6"/>
    <col min="5633" max="5633" width="49.7109375" style="6" customWidth="1"/>
    <col min="5634" max="5634" width="27.5703125" style="6" customWidth="1"/>
    <col min="5635" max="5635" width="24.85546875" style="6" customWidth="1"/>
    <col min="5636" max="5636" width="25.7109375" style="6" customWidth="1"/>
    <col min="5637" max="5637" width="19.140625" style="6" customWidth="1"/>
    <col min="5638" max="5638" width="3" style="6" customWidth="1"/>
    <col min="5639" max="5639" width="22.42578125" style="6" customWidth="1"/>
    <col min="5640" max="5640" width="8.140625" style="6" customWidth="1"/>
    <col min="5641" max="5641" width="0" style="6" hidden="1" customWidth="1"/>
    <col min="5642" max="5642" width="0.42578125" style="6" customWidth="1"/>
    <col min="5643" max="5643" width="2.42578125" style="6" customWidth="1"/>
    <col min="5644" max="5888" width="9.140625" style="6"/>
    <col min="5889" max="5889" width="49.7109375" style="6" customWidth="1"/>
    <col min="5890" max="5890" width="27.5703125" style="6" customWidth="1"/>
    <col min="5891" max="5891" width="24.85546875" style="6" customWidth="1"/>
    <col min="5892" max="5892" width="25.7109375" style="6" customWidth="1"/>
    <col min="5893" max="5893" width="19.140625" style="6" customWidth="1"/>
    <col min="5894" max="5894" width="3" style="6" customWidth="1"/>
    <col min="5895" max="5895" width="22.42578125" style="6" customWidth="1"/>
    <col min="5896" max="5896" width="8.140625" style="6" customWidth="1"/>
    <col min="5897" max="5897" width="0" style="6" hidden="1" customWidth="1"/>
    <col min="5898" max="5898" width="0.42578125" style="6" customWidth="1"/>
    <col min="5899" max="5899" width="2.42578125" style="6" customWidth="1"/>
    <col min="5900" max="6144" width="9.140625" style="6"/>
    <col min="6145" max="6145" width="49.7109375" style="6" customWidth="1"/>
    <col min="6146" max="6146" width="27.5703125" style="6" customWidth="1"/>
    <col min="6147" max="6147" width="24.85546875" style="6" customWidth="1"/>
    <col min="6148" max="6148" width="25.7109375" style="6" customWidth="1"/>
    <col min="6149" max="6149" width="19.140625" style="6" customWidth="1"/>
    <col min="6150" max="6150" width="3" style="6" customWidth="1"/>
    <col min="6151" max="6151" width="22.42578125" style="6" customWidth="1"/>
    <col min="6152" max="6152" width="8.140625" style="6" customWidth="1"/>
    <col min="6153" max="6153" width="0" style="6" hidden="1" customWidth="1"/>
    <col min="6154" max="6154" width="0.42578125" style="6" customWidth="1"/>
    <col min="6155" max="6155" width="2.42578125" style="6" customWidth="1"/>
    <col min="6156" max="6400" width="9.140625" style="6"/>
    <col min="6401" max="6401" width="49.7109375" style="6" customWidth="1"/>
    <col min="6402" max="6402" width="27.5703125" style="6" customWidth="1"/>
    <col min="6403" max="6403" width="24.85546875" style="6" customWidth="1"/>
    <col min="6404" max="6404" width="25.7109375" style="6" customWidth="1"/>
    <col min="6405" max="6405" width="19.140625" style="6" customWidth="1"/>
    <col min="6406" max="6406" width="3" style="6" customWidth="1"/>
    <col min="6407" max="6407" width="22.42578125" style="6" customWidth="1"/>
    <col min="6408" max="6408" width="8.140625" style="6" customWidth="1"/>
    <col min="6409" max="6409" width="0" style="6" hidden="1" customWidth="1"/>
    <col min="6410" max="6410" width="0.42578125" style="6" customWidth="1"/>
    <col min="6411" max="6411" width="2.42578125" style="6" customWidth="1"/>
    <col min="6412" max="6656" width="9.140625" style="6"/>
    <col min="6657" max="6657" width="49.7109375" style="6" customWidth="1"/>
    <col min="6658" max="6658" width="27.5703125" style="6" customWidth="1"/>
    <col min="6659" max="6659" width="24.85546875" style="6" customWidth="1"/>
    <col min="6660" max="6660" width="25.7109375" style="6" customWidth="1"/>
    <col min="6661" max="6661" width="19.140625" style="6" customWidth="1"/>
    <col min="6662" max="6662" width="3" style="6" customWidth="1"/>
    <col min="6663" max="6663" width="22.42578125" style="6" customWidth="1"/>
    <col min="6664" max="6664" width="8.140625" style="6" customWidth="1"/>
    <col min="6665" max="6665" width="0" style="6" hidden="1" customWidth="1"/>
    <col min="6666" max="6666" width="0.42578125" style="6" customWidth="1"/>
    <col min="6667" max="6667" width="2.42578125" style="6" customWidth="1"/>
    <col min="6668" max="6912" width="9.140625" style="6"/>
    <col min="6913" max="6913" width="49.7109375" style="6" customWidth="1"/>
    <col min="6914" max="6914" width="27.5703125" style="6" customWidth="1"/>
    <col min="6915" max="6915" width="24.85546875" style="6" customWidth="1"/>
    <col min="6916" max="6916" width="25.7109375" style="6" customWidth="1"/>
    <col min="6917" max="6917" width="19.140625" style="6" customWidth="1"/>
    <col min="6918" max="6918" width="3" style="6" customWidth="1"/>
    <col min="6919" max="6919" width="22.42578125" style="6" customWidth="1"/>
    <col min="6920" max="6920" width="8.140625" style="6" customWidth="1"/>
    <col min="6921" max="6921" width="0" style="6" hidden="1" customWidth="1"/>
    <col min="6922" max="6922" width="0.42578125" style="6" customWidth="1"/>
    <col min="6923" max="6923" width="2.42578125" style="6" customWidth="1"/>
    <col min="6924" max="7168" width="9.140625" style="6"/>
    <col min="7169" max="7169" width="49.7109375" style="6" customWidth="1"/>
    <col min="7170" max="7170" width="27.5703125" style="6" customWidth="1"/>
    <col min="7171" max="7171" width="24.85546875" style="6" customWidth="1"/>
    <col min="7172" max="7172" width="25.7109375" style="6" customWidth="1"/>
    <col min="7173" max="7173" width="19.140625" style="6" customWidth="1"/>
    <col min="7174" max="7174" width="3" style="6" customWidth="1"/>
    <col min="7175" max="7175" width="22.42578125" style="6" customWidth="1"/>
    <col min="7176" max="7176" width="8.140625" style="6" customWidth="1"/>
    <col min="7177" max="7177" width="0" style="6" hidden="1" customWidth="1"/>
    <col min="7178" max="7178" width="0.42578125" style="6" customWidth="1"/>
    <col min="7179" max="7179" width="2.42578125" style="6" customWidth="1"/>
    <col min="7180" max="7424" width="9.140625" style="6"/>
    <col min="7425" max="7425" width="49.7109375" style="6" customWidth="1"/>
    <col min="7426" max="7426" width="27.5703125" style="6" customWidth="1"/>
    <col min="7427" max="7427" width="24.85546875" style="6" customWidth="1"/>
    <col min="7428" max="7428" width="25.7109375" style="6" customWidth="1"/>
    <col min="7429" max="7429" width="19.140625" style="6" customWidth="1"/>
    <col min="7430" max="7430" width="3" style="6" customWidth="1"/>
    <col min="7431" max="7431" width="22.42578125" style="6" customWidth="1"/>
    <col min="7432" max="7432" width="8.140625" style="6" customWidth="1"/>
    <col min="7433" max="7433" width="0" style="6" hidden="1" customWidth="1"/>
    <col min="7434" max="7434" width="0.42578125" style="6" customWidth="1"/>
    <col min="7435" max="7435" width="2.42578125" style="6" customWidth="1"/>
    <col min="7436" max="7680" width="9.140625" style="6"/>
    <col min="7681" max="7681" width="49.7109375" style="6" customWidth="1"/>
    <col min="7682" max="7682" width="27.5703125" style="6" customWidth="1"/>
    <col min="7683" max="7683" width="24.85546875" style="6" customWidth="1"/>
    <col min="7684" max="7684" width="25.7109375" style="6" customWidth="1"/>
    <col min="7685" max="7685" width="19.140625" style="6" customWidth="1"/>
    <col min="7686" max="7686" width="3" style="6" customWidth="1"/>
    <col min="7687" max="7687" width="22.42578125" style="6" customWidth="1"/>
    <col min="7688" max="7688" width="8.140625" style="6" customWidth="1"/>
    <col min="7689" max="7689" width="0" style="6" hidden="1" customWidth="1"/>
    <col min="7690" max="7690" width="0.42578125" style="6" customWidth="1"/>
    <col min="7691" max="7691" width="2.42578125" style="6" customWidth="1"/>
    <col min="7692" max="7936" width="9.140625" style="6"/>
    <col min="7937" max="7937" width="49.7109375" style="6" customWidth="1"/>
    <col min="7938" max="7938" width="27.5703125" style="6" customWidth="1"/>
    <col min="7939" max="7939" width="24.85546875" style="6" customWidth="1"/>
    <col min="7940" max="7940" width="25.7109375" style="6" customWidth="1"/>
    <col min="7941" max="7941" width="19.140625" style="6" customWidth="1"/>
    <col min="7942" max="7942" width="3" style="6" customWidth="1"/>
    <col min="7943" max="7943" width="22.42578125" style="6" customWidth="1"/>
    <col min="7944" max="7944" width="8.140625" style="6" customWidth="1"/>
    <col min="7945" max="7945" width="0" style="6" hidden="1" customWidth="1"/>
    <col min="7946" max="7946" width="0.42578125" style="6" customWidth="1"/>
    <col min="7947" max="7947" width="2.42578125" style="6" customWidth="1"/>
    <col min="7948" max="8192" width="9.140625" style="6"/>
    <col min="8193" max="8193" width="49.7109375" style="6" customWidth="1"/>
    <col min="8194" max="8194" width="27.5703125" style="6" customWidth="1"/>
    <col min="8195" max="8195" width="24.85546875" style="6" customWidth="1"/>
    <col min="8196" max="8196" width="25.7109375" style="6" customWidth="1"/>
    <col min="8197" max="8197" width="19.140625" style="6" customWidth="1"/>
    <col min="8198" max="8198" width="3" style="6" customWidth="1"/>
    <col min="8199" max="8199" width="22.42578125" style="6" customWidth="1"/>
    <col min="8200" max="8200" width="8.140625" style="6" customWidth="1"/>
    <col min="8201" max="8201" width="0" style="6" hidden="1" customWidth="1"/>
    <col min="8202" max="8202" width="0.42578125" style="6" customWidth="1"/>
    <col min="8203" max="8203" width="2.42578125" style="6" customWidth="1"/>
    <col min="8204" max="8448" width="9.140625" style="6"/>
    <col min="8449" max="8449" width="49.7109375" style="6" customWidth="1"/>
    <col min="8450" max="8450" width="27.5703125" style="6" customWidth="1"/>
    <col min="8451" max="8451" width="24.85546875" style="6" customWidth="1"/>
    <col min="8452" max="8452" width="25.7109375" style="6" customWidth="1"/>
    <col min="8453" max="8453" width="19.140625" style="6" customWidth="1"/>
    <col min="8454" max="8454" width="3" style="6" customWidth="1"/>
    <col min="8455" max="8455" width="22.42578125" style="6" customWidth="1"/>
    <col min="8456" max="8456" width="8.140625" style="6" customWidth="1"/>
    <col min="8457" max="8457" width="0" style="6" hidden="1" customWidth="1"/>
    <col min="8458" max="8458" width="0.42578125" style="6" customWidth="1"/>
    <col min="8459" max="8459" width="2.42578125" style="6" customWidth="1"/>
    <col min="8460" max="8704" width="9.140625" style="6"/>
    <col min="8705" max="8705" width="49.7109375" style="6" customWidth="1"/>
    <col min="8706" max="8706" width="27.5703125" style="6" customWidth="1"/>
    <col min="8707" max="8707" width="24.85546875" style="6" customWidth="1"/>
    <col min="8708" max="8708" width="25.7109375" style="6" customWidth="1"/>
    <col min="8709" max="8709" width="19.140625" style="6" customWidth="1"/>
    <col min="8710" max="8710" width="3" style="6" customWidth="1"/>
    <col min="8711" max="8711" width="22.42578125" style="6" customWidth="1"/>
    <col min="8712" max="8712" width="8.140625" style="6" customWidth="1"/>
    <col min="8713" max="8713" width="0" style="6" hidden="1" customWidth="1"/>
    <col min="8714" max="8714" width="0.42578125" style="6" customWidth="1"/>
    <col min="8715" max="8715" width="2.42578125" style="6" customWidth="1"/>
    <col min="8716" max="8960" width="9.140625" style="6"/>
    <col min="8961" max="8961" width="49.7109375" style="6" customWidth="1"/>
    <col min="8962" max="8962" width="27.5703125" style="6" customWidth="1"/>
    <col min="8963" max="8963" width="24.85546875" style="6" customWidth="1"/>
    <col min="8964" max="8964" width="25.7109375" style="6" customWidth="1"/>
    <col min="8965" max="8965" width="19.140625" style="6" customWidth="1"/>
    <col min="8966" max="8966" width="3" style="6" customWidth="1"/>
    <col min="8967" max="8967" width="22.42578125" style="6" customWidth="1"/>
    <col min="8968" max="8968" width="8.140625" style="6" customWidth="1"/>
    <col min="8969" max="8969" width="0" style="6" hidden="1" customWidth="1"/>
    <col min="8970" max="8970" width="0.42578125" style="6" customWidth="1"/>
    <col min="8971" max="8971" width="2.42578125" style="6" customWidth="1"/>
    <col min="8972" max="9216" width="9.140625" style="6"/>
    <col min="9217" max="9217" width="49.7109375" style="6" customWidth="1"/>
    <col min="9218" max="9218" width="27.5703125" style="6" customWidth="1"/>
    <col min="9219" max="9219" width="24.85546875" style="6" customWidth="1"/>
    <col min="9220" max="9220" width="25.7109375" style="6" customWidth="1"/>
    <col min="9221" max="9221" width="19.140625" style="6" customWidth="1"/>
    <col min="9222" max="9222" width="3" style="6" customWidth="1"/>
    <col min="9223" max="9223" width="22.42578125" style="6" customWidth="1"/>
    <col min="9224" max="9224" width="8.140625" style="6" customWidth="1"/>
    <col min="9225" max="9225" width="0" style="6" hidden="1" customWidth="1"/>
    <col min="9226" max="9226" width="0.42578125" style="6" customWidth="1"/>
    <col min="9227" max="9227" width="2.42578125" style="6" customWidth="1"/>
    <col min="9228" max="9472" width="9.140625" style="6"/>
    <col min="9473" max="9473" width="49.7109375" style="6" customWidth="1"/>
    <col min="9474" max="9474" width="27.5703125" style="6" customWidth="1"/>
    <col min="9475" max="9475" width="24.85546875" style="6" customWidth="1"/>
    <col min="9476" max="9476" width="25.7109375" style="6" customWidth="1"/>
    <col min="9477" max="9477" width="19.140625" style="6" customWidth="1"/>
    <col min="9478" max="9478" width="3" style="6" customWidth="1"/>
    <col min="9479" max="9479" width="22.42578125" style="6" customWidth="1"/>
    <col min="9480" max="9480" width="8.140625" style="6" customWidth="1"/>
    <col min="9481" max="9481" width="0" style="6" hidden="1" customWidth="1"/>
    <col min="9482" max="9482" width="0.42578125" style="6" customWidth="1"/>
    <col min="9483" max="9483" width="2.42578125" style="6" customWidth="1"/>
    <col min="9484" max="9728" width="9.140625" style="6"/>
    <col min="9729" max="9729" width="49.7109375" style="6" customWidth="1"/>
    <col min="9730" max="9730" width="27.5703125" style="6" customWidth="1"/>
    <col min="9731" max="9731" width="24.85546875" style="6" customWidth="1"/>
    <col min="9732" max="9732" width="25.7109375" style="6" customWidth="1"/>
    <col min="9733" max="9733" width="19.140625" style="6" customWidth="1"/>
    <col min="9734" max="9734" width="3" style="6" customWidth="1"/>
    <col min="9735" max="9735" width="22.42578125" style="6" customWidth="1"/>
    <col min="9736" max="9736" width="8.140625" style="6" customWidth="1"/>
    <col min="9737" max="9737" width="0" style="6" hidden="1" customWidth="1"/>
    <col min="9738" max="9738" width="0.42578125" style="6" customWidth="1"/>
    <col min="9739" max="9739" width="2.42578125" style="6" customWidth="1"/>
    <col min="9740" max="9984" width="9.140625" style="6"/>
    <col min="9985" max="9985" width="49.7109375" style="6" customWidth="1"/>
    <col min="9986" max="9986" width="27.5703125" style="6" customWidth="1"/>
    <col min="9987" max="9987" width="24.85546875" style="6" customWidth="1"/>
    <col min="9988" max="9988" width="25.7109375" style="6" customWidth="1"/>
    <col min="9989" max="9989" width="19.140625" style="6" customWidth="1"/>
    <col min="9990" max="9990" width="3" style="6" customWidth="1"/>
    <col min="9991" max="9991" width="22.42578125" style="6" customWidth="1"/>
    <col min="9992" max="9992" width="8.140625" style="6" customWidth="1"/>
    <col min="9993" max="9993" width="0" style="6" hidden="1" customWidth="1"/>
    <col min="9994" max="9994" width="0.42578125" style="6" customWidth="1"/>
    <col min="9995" max="9995" width="2.42578125" style="6" customWidth="1"/>
    <col min="9996" max="10240" width="9.140625" style="6"/>
    <col min="10241" max="10241" width="49.7109375" style="6" customWidth="1"/>
    <col min="10242" max="10242" width="27.5703125" style="6" customWidth="1"/>
    <col min="10243" max="10243" width="24.85546875" style="6" customWidth="1"/>
    <col min="10244" max="10244" width="25.7109375" style="6" customWidth="1"/>
    <col min="10245" max="10245" width="19.140625" style="6" customWidth="1"/>
    <col min="10246" max="10246" width="3" style="6" customWidth="1"/>
    <col min="10247" max="10247" width="22.42578125" style="6" customWidth="1"/>
    <col min="10248" max="10248" width="8.140625" style="6" customWidth="1"/>
    <col min="10249" max="10249" width="0" style="6" hidden="1" customWidth="1"/>
    <col min="10250" max="10250" width="0.42578125" style="6" customWidth="1"/>
    <col min="10251" max="10251" width="2.42578125" style="6" customWidth="1"/>
    <col min="10252" max="10496" width="9.140625" style="6"/>
    <col min="10497" max="10497" width="49.7109375" style="6" customWidth="1"/>
    <col min="10498" max="10498" width="27.5703125" style="6" customWidth="1"/>
    <col min="10499" max="10499" width="24.85546875" style="6" customWidth="1"/>
    <col min="10500" max="10500" width="25.7109375" style="6" customWidth="1"/>
    <col min="10501" max="10501" width="19.140625" style="6" customWidth="1"/>
    <col min="10502" max="10502" width="3" style="6" customWidth="1"/>
    <col min="10503" max="10503" width="22.42578125" style="6" customWidth="1"/>
    <col min="10504" max="10504" width="8.140625" style="6" customWidth="1"/>
    <col min="10505" max="10505" width="0" style="6" hidden="1" customWidth="1"/>
    <col min="10506" max="10506" width="0.42578125" style="6" customWidth="1"/>
    <col min="10507" max="10507" width="2.42578125" style="6" customWidth="1"/>
    <col min="10508" max="10752" width="9.140625" style="6"/>
    <col min="10753" max="10753" width="49.7109375" style="6" customWidth="1"/>
    <col min="10754" max="10754" width="27.5703125" style="6" customWidth="1"/>
    <col min="10755" max="10755" width="24.85546875" style="6" customWidth="1"/>
    <col min="10756" max="10756" width="25.7109375" style="6" customWidth="1"/>
    <col min="10757" max="10757" width="19.140625" style="6" customWidth="1"/>
    <col min="10758" max="10758" width="3" style="6" customWidth="1"/>
    <col min="10759" max="10759" width="22.42578125" style="6" customWidth="1"/>
    <col min="10760" max="10760" width="8.140625" style="6" customWidth="1"/>
    <col min="10761" max="10761" width="0" style="6" hidden="1" customWidth="1"/>
    <col min="10762" max="10762" width="0.42578125" style="6" customWidth="1"/>
    <col min="10763" max="10763" width="2.42578125" style="6" customWidth="1"/>
    <col min="10764" max="11008" width="9.140625" style="6"/>
    <col min="11009" max="11009" width="49.7109375" style="6" customWidth="1"/>
    <col min="11010" max="11010" width="27.5703125" style="6" customWidth="1"/>
    <col min="11011" max="11011" width="24.85546875" style="6" customWidth="1"/>
    <col min="11012" max="11012" width="25.7109375" style="6" customWidth="1"/>
    <col min="11013" max="11013" width="19.140625" style="6" customWidth="1"/>
    <col min="11014" max="11014" width="3" style="6" customWidth="1"/>
    <col min="11015" max="11015" width="22.42578125" style="6" customWidth="1"/>
    <col min="11016" max="11016" width="8.140625" style="6" customWidth="1"/>
    <col min="11017" max="11017" width="0" style="6" hidden="1" customWidth="1"/>
    <col min="11018" max="11018" width="0.42578125" style="6" customWidth="1"/>
    <col min="11019" max="11019" width="2.42578125" style="6" customWidth="1"/>
    <col min="11020" max="11264" width="9.140625" style="6"/>
    <col min="11265" max="11265" width="49.7109375" style="6" customWidth="1"/>
    <col min="11266" max="11266" width="27.5703125" style="6" customWidth="1"/>
    <col min="11267" max="11267" width="24.85546875" style="6" customWidth="1"/>
    <col min="11268" max="11268" width="25.7109375" style="6" customWidth="1"/>
    <col min="11269" max="11269" width="19.140625" style="6" customWidth="1"/>
    <col min="11270" max="11270" width="3" style="6" customWidth="1"/>
    <col min="11271" max="11271" width="22.42578125" style="6" customWidth="1"/>
    <col min="11272" max="11272" width="8.140625" style="6" customWidth="1"/>
    <col min="11273" max="11273" width="0" style="6" hidden="1" customWidth="1"/>
    <col min="11274" max="11274" width="0.42578125" style="6" customWidth="1"/>
    <col min="11275" max="11275" width="2.42578125" style="6" customWidth="1"/>
    <col min="11276" max="11520" width="9.140625" style="6"/>
    <col min="11521" max="11521" width="49.7109375" style="6" customWidth="1"/>
    <col min="11522" max="11522" width="27.5703125" style="6" customWidth="1"/>
    <col min="11523" max="11523" width="24.85546875" style="6" customWidth="1"/>
    <col min="11524" max="11524" width="25.7109375" style="6" customWidth="1"/>
    <col min="11525" max="11525" width="19.140625" style="6" customWidth="1"/>
    <col min="11526" max="11526" width="3" style="6" customWidth="1"/>
    <col min="11527" max="11527" width="22.42578125" style="6" customWidth="1"/>
    <col min="11528" max="11528" width="8.140625" style="6" customWidth="1"/>
    <col min="11529" max="11529" width="0" style="6" hidden="1" customWidth="1"/>
    <col min="11530" max="11530" width="0.42578125" style="6" customWidth="1"/>
    <col min="11531" max="11531" width="2.42578125" style="6" customWidth="1"/>
    <col min="11532" max="11776" width="9.140625" style="6"/>
    <col min="11777" max="11777" width="49.7109375" style="6" customWidth="1"/>
    <col min="11778" max="11778" width="27.5703125" style="6" customWidth="1"/>
    <col min="11779" max="11779" width="24.85546875" style="6" customWidth="1"/>
    <col min="11780" max="11780" width="25.7109375" style="6" customWidth="1"/>
    <col min="11781" max="11781" width="19.140625" style="6" customWidth="1"/>
    <col min="11782" max="11782" width="3" style="6" customWidth="1"/>
    <col min="11783" max="11783" width="22.42578125" style="6" customWidth="1"/>
    <col min="11784" max="11784" width="8.140625" style="6" customWidth="1"/>
    <col min="11785" max="11785" width="0" style="6" hidden="1" customWidth="1"/>
    <col min="11786" max="11786" width="0.42578125" style="6" customWidth="1"/>
    <col min="11787" max="11787" width="2.42578125" style="6" customWidth="1"/>
    <col min="11788" max="12032" width="9.140625" style="6"/>
    <col min="12033" max="12033" width="49.7109375" style="6" customWidth="1"/>
    <col min="12034" max="12034" width="27.5703125" style="6" customWidth="1"/>
    <col min="12035" max="12035" width="24.85546875" style="6" customWidth="1"/>
    <col min="12036" max="12036" width="25.7109375" style="6" customWidth="1"/>
    <col min="12037" max="12037" width="19.140625" style="6" customWidth="1"/>
    <col min="12038" max="12038" width="3" style="6" customWidth="1"/>
    <col min="12039" max="12039" width="22.42578125" style="6" customWidth="1"/>
    <col min="12040" max="12040" width="8.140625" style="6" customWidth="1"/>
    <col min="12041" max="12041" width="0" style="6" hidden="1" customWidth="1"/>
    <col min="12042" max="12042" width="0.42578125" style="6" customWidth="1"/>
    <col min="12043" max="12043" width="2.42578125" style="6" customWidth="1"/>
    <col min="12044" max="12288" width="9.140625" style="6"/>
    <col min="12289" max="12289" width="49.7109375" style="6" customWidth="1"/>
    <col min="12290" max="12290" width="27.5703125" style="6" customWidth="1"/>
    <col min="12291" max="12291" width="24.85546875" style="6" customWidth="1"/>
    <col min="12292" max="12292" width="25.7109375" style="6" customWidth="1"/>
    <col min="12293" max="12293" width="19.140625" style="6" customWidth="1"/>
    <col min="12294" max="12294" width="3" style="6" customWidth="1"/>
    <col min="12295" max="12295" width="22.42578125" style="6" customWidth="1"/>
    <col min="12296" max="12296" width="8.140625" style="6" customWidth="1"/>
    <col min="12297" max="12297" width="0" style="6" hidden="1" customWidth="1"/>
    <col min="12298" max="12298" width="0.42578125" style="6" customWidth="1"/>
    <col min="12299" max="12299" width="2.42578125" style="6" customWidth="1"/>
    <col min="12300" max="12544" width="9.140625" style="6"/>
    <col min="12545" max="12545" width="49.7109375" style="6" customWidth="1"/>
    <col min="12546" max="12546" width="27.5703125" style="6" customWidth="1"/>
    <col min="12547" max="12547" width="24.85546875" style="6" customWidth="1"/>
    <col min="12548" max="12548" width="25.7109375" style="6" customWidth="1"/>
    <col min="12549" max="12549" width="19.140625" style="6" customWidth="1"/>
    <col min="12550" max="12550" width="3" style="6" customWidth="1"/>
    <col min="12551" max="12551" width="22.42578125" style="6" customWidth="1"/>
    <col min="12552" max="12552" width="8.140625" style="6" customWidth="1"/>
    <col min="12553" max="12553" width="0" style="6" hidden="1" customWidth="1"/>
    <col min="12554" max="12554" width="0.42578125" style="6" customWidth="1"/>
    <col min="12555" max="12555" width="2.42578125" style="6" customWidth="1"/>
    <col min="12556" max="12800" width="9.140625" style="6"/>
    <col min="12801" max="12801" width="49.7109375" style="6" customWidth="1"/>
    <col min="12802" max="12802" width="27.5703125" style="6" customWidth="1"/>
    <col min="12803" max="12803" width="24.85546875" style="6" customWidth="1"/>
    <col min="12804" max="12804" width="25.7109375" style="6" customWidth="1"/>
    <col min="12805" max="12805" width="19.140625" style="6" customWidth="1"/>
    <col min="12806" max="12806" width="3" style="6" customWidth="1"/>
    <col min="12807" max="12807" width="22.42578125" style="6" customWidth="1"/>
    <col min="12808" max="12808" width="8.140625" style="6" customWidth="1"/>
    <col min="12809" max="12809" width="0" style="6" hidden="1" customWidth="1"/>
    <col min="12810" max="12810" width="0.42578125" style="6" customWidth="1"/>
    <col min="12811" max="12811" width="2.42578125" style="6" customWidth="1"/>
    <col min="12812" max="13056" width="9.140625" style="6"/>
    <col min="13057" max="13057" width="49.7109375" style="6" customWidth="1"/>
    <col min="13058" max="13058" width="27.5703125" style="6" customWidth="1"/>
    <col min="13059" max="13059" width="24.85546875" style="6" customWidth="1"/>
    <col min="13060" max="13060" width="25.7109375" style="6" customWidth="1"/>
    <col min="13061" max="13061" width="19.140625" style="6" customWidth="1"/>
    <col min="13062" max="13062" width="3" style="6" customWidth="1"/>
    <col min="13063" max="13063" width="22.42578125" style="6" customWidth="1"/>
    <col min="13064" max="13064" width="8.140625" style="6" customWidth="1"/>
    <col min="13065" max="13065" width="0" style="6" hidden="1" customWidth="1"/>
    <col min="13066" max="13066" width="0.42578125" style="6" customWidth="1"/>
    <col min="13067" max="13067" width="2.42578125" style="6" customWidth="1"/>
    <col min="13068" max="13312" width="9.140625" style="6"/>
    <col min="13313" max="13313" width="49.7109375" style="6" customWidth="1"/>
    <col min="13314" max="13314" width="27.5703125" style="6" customWidth="1"/>
    <col min="13315" max="13315" width="24.85546875" style="6" customWidth="1"/>
    <col min="13316" max="13316" width="25.7109375" style="6" customWidth="1"/>
    <col min="13317" max="13317" width="19.140625" style="6" customWidth="1"/>
    <col min="13318" max="13318" width="3" style="6" customWidth="1"/>
    <col min="13319" max="13319" width="22.42578125" style="6" customWidth="1"/>
    <col min="13320" max="13320" width="8.140625" style="6" customWidth="1"/>
    <col min="13321" max="13321" width="0" style="6" hidden="1" customWidth="1"/>
    <col min="13322" max="13322" width="0.42578125" style="6" customWidth="1"/>
    <col min="13323" max="13323" width="2.42578125" style="6" customWidth="1"/>
    <col min="13324" max="13568" width="9.140625" style="6"/>
    <col min="13569" max="13569" width="49.7109375" style="6" customWidth="1"/>
    <col min="13570" max="13570" width="27.5703125" style="6" customWidth="1"/>
    <col min="13571" max="13571" width="24.85546875" style="6" customWidth="1"/>
    <col min="13572" max="13572" width="25.7109375" style="6" customWidth="1"/>
    <col min="13573" max="13573" width="19.140625" style="6" customWidth="1"/>
    <col min="13574" max="13574" width="3" style="6" customWidth="1"/>
    <col min="13575" max="13575" width="22.42578125" style="6" customWidth="1"/>
    <col min="13576" max="13576" width="8.140625" style="6" customWidth="1"/>
    <col min="13577" max="13577" width="0" style="6" hidden="1" customWidth="1"/>
    <col min="13578" max="13578" width="0.42578125" style="6" customWidth="1"/>
    <col min="13579" max="13579" width="2.42578125" style="6" customWidth="1"/>
    <col min="13580" max="13824" width="9.140625" style="6"/>
    <col min="13825" max="13825" width="49.7109375" style="6" customWidth="1"/>
    <col min="13826" max="13826" width="27.5703125" style="6" customWidth="1"/>
    <col min="13827" max="13827" width="24.85546875" style="6" customWidth="1"/>
    <col min="13828" max="13828" width="25.7109375" style="6" customWidth="1"/>
    <col min="13829" max="13829" width="19.140625" style="6" customWidth="1"/>
    <col min="13830" max="13830" width="3" style="6" customWidth="1"/>
    <col min="13831" max="13831" width="22.42578125" style="6" customWidth="1"/>
    <col min="13832" max="13832" width="8.140625" style="6" customWidth="1"/>
    <col min="13833" max="13833" width="0" style="6" hidden="1" customWidth="1"/>
    <col min="13834" max="13834" width="0.42578125" style="6" customWidth="1"/>
    <col min="13835" max="13835" width="2.42578125" style="6" customWidth="1"/>
    <col min="13836" max="14080" width="9.140625" style="6"/>
    <col min="14081" max="14081" width="49.7109375" style="6" customWidth="1"/>
    <col min="14082" max="14082" width="27.5703125" style="6" customWidth="1"/>
    <col min="14083" max="14083" width="24.85546875" style="6" customWidth="1"/>
    <col min="14084" max="14084" width="25.7109375" style="6" customWidth="1"/>
    <col min="14085" max="14085" width="19.140625" style="6" customWidth="1"/>
    <col min="14086" max="14086" width="3" style="6" customWidth="1"/>
    <col min="14087" max="14087" width="22.42578125" style="6" customWidth="1"/>
    <col min="14088" max="14088" width="8.140625" style="6" customWidth="1"/>
    <col min="14089" max="14089" width="0" style="6" hidden="1" customWidth="1"/>
    <col min="14090" max="14090" width="0.42578125" style="6" customWidth="1"/>
    <col min="14091" max="14091" width="2.42578125" style="6" customWidth="1"/>
    <col min="14092" max="14336" width="9.140625" style="6"/>
    <col min="14337" max="14337" width="49.7109375" style="6" customWidth="1"/>
    <col min="14338" max="14338" width="27.5703125" style="6" customWidth="1"/>
    <col min="14339" max="14339" width="24.85546875" style="6" customWidth="1"/>
    <col min="14340" max="14340" width="25.7109375" style="6" customWidth="1"/>
    <col min="14341" max="14341" width="19.140625" style="6" customWidth="1"/>
    <col min="14342" max="14342" width="3" style="6" customWidth="1"/>
    <col min="14343" max="14343" width="22.42578125" style="6" customWidth="1"/>
    <col min="14344" max="14344" width="8.140625" style="6" customWidth="1"/>
    <col min="14345" max="14345" width="0" style="6" hidden="1" customWidth="1"/>
    <col min="14346" max="14346" width="0.42578125" style="6" customWidth="1"/>
    <col min="14347" max="14347" width="2.42578125" style="6" customWidth="1"/>
    <col min="14348" max="14592" width="9.140625" style="6"/>
    <col min="14593" max="14593" width="49.7109375" style="6" customWidth="1"/>
    <col min="14594" max="14594" width="27.5703125" style="6" customWidth="1"/>
    <col min="14595" max="14595" width="24.85546875" style="6" customWidth="1"/>
    <col min="14596" max="14596" width="25.7109375" style="6" customWidth="1"/>
    <col min="14597" max="14597" width="19.140625" style="6" customWidth="1"/>
    <col min="14598" max="14598" width="3" style="6" customWidth="1"/>
    <col min="14599" max="14599" width="22.42578125" style="6" customWidth="1"/>
    <col min="14600" max="14600" width="8.140625" style="6" customWidth="1"/>
    <col min="14601" max="14601" width="0" style="6" hidden="1" customWidth="1"/>
    <col min="14602" max="14602" width="0.42578125" style="6" customWidth="1"/>
    <col min="14603" max="14603" width="2.42578125" style="6" customWidth="1"/>
    <col min="14604" max="14848" width="9.140625" style="6"/>
    <col min="14849" max="14849" width="49.7109375" style="6" customWidth="1"/>
    <col min="14850" max="14850" width="27.5703125" style="6" customWidth="1"/>
    <col min="14851" max="14851" width="24.85546875" style="6" customWidth="1"/>
    <col min="14852" max="14852" width="25.7109375" style="6" customWidth="1"/>
    <col min="14853" max="14853" width="19.140625" style="6" customWidth="1"/>
    <col min="14854" max="14854" width="3" style="6" customWidth="1"/>
    <col min="14855" max="14855" width="22.42578125" style="6" customWidth="1"/>
    <col min="14856" max="14856" width="8.140625" style="6" customWidth="1"/>
    <col min="14857" max="14857" width="0" style="6" hidden="1" customWidth="1"/>
    <col min="14858" max="14858" width="0.42578125" style="6" customWidth="1"/>
    <col min="14859" max="14859" width="2.42578125" style="6" customWidth="1"/>
    <col min="14860" max="15104" width="9.140625" style="6"/>
    <col min="15105" max="15105" width="49.7109375" style="6" customWidth="1"/>
    <col min="15106" max="15106" width="27.5703125" style="6" customWidth="1"/>
    <col min="15107" max="15107" width="24.85546875" style="6" customWidth="1"/>
    <col min="15108" max="15108" width="25.7109375" style="6" customWidth="1"/>
    <col min="15109" max="15109" width="19.140625" style="6" customWidth="1"/>
    <col min="15110" max="15110" width="3" style="6" customWidth="1"/>
    <col min="15111" max="15111" width="22.42578125" style="6" customWidth="1"/>
    <col min="15112" max="15112" width="8.140625" style="6" customWidth="1"/>
    <col min="15113" max="15113" width="0" style="6" hidden="1" customWidth="1"/>
    <col min="15114" max="15114" width="0.42578125" style="6" customWidth="1"/>
    <col min="15115" max="15115" width="2.42578125" style="6" customWidth="1"/>
    <col min="15116" max="15360" width="9.140625" style="6"/>
    <col min="15361" max="15361" width="49.7109375" style="6" customWidth="1"/>
    <col min="15362" max="15362" width="27.5703125" style="6" customWidth="1"/>
    <col min="15363" max="15363" width="24.85546875" style="6" customWidth="1"/>
    <col min="15364" max="15364" width="25.7109375" style="6" customWidth="1"/>
    <col min="15365" max="15365" width="19.140625" style="6" customWidth="1"/>
    <col min="15366" max="15366" width="3" style="6" customWidth="1"/>
    <col min="15367" max="15367" width="22.42578125" style="6" customWidth="1"/>
    <col min="15368" max="15368" width="8.140625" style="6" customWidth="1"/>
    <col min="15369" max="15369" width="0" style="6" hidden="1" customWidth="1"/>
    <col min="15370" max="15370" width="0.42578125" style="6" customWidth="1"/>
    <col min="15371" max="15371" width="2.42578125" style="6" customWidth="1"/>
    <col min="15372" max="15616" width="9.140625" style="6"/>
    <col min="15617" max="15617" width="49.7109375" style="6" customWidth="1"/>
    <col min="15618" max="15618" width="27.5703125" style="6" customWidth="1"/>
    <col min="15619" max="15619" width="24.85546875" style="6" customWidth="1"/>
    <col min="15620" max="15620" width="25.7109375" style="6" customWidth="1"/>
    <col min="15621" max="15621" width="19.140625" style="6" customWidth="1"/>
    <col min="15622" max="15622" width="3" style="6" customWidth="1"/>
    <col min="15623" max="15623" width="22.42578125" style="6" customWidth="1"/>
    <col min="15624" max="15624" width="8.140625" style="6" customWidth="1"/>
    <col min="15625" max="15625" width="0" style="6" hidden="1" customWidth="1"/>
    <col min="15626" max="15626" width="0.42578125" style="6" customWidth="1"/>
    <col min="15627" max="15627" width="2.42578125" style="6" customWidth="1"/>
    <col min="15628" max="15872" width="9.140625" style="6"/>
    <col min="15873" max="15873" width="49.7109375" style="6" customWidth="1"/>
    <col min="15874" max="15874" width="27.5703125" style="6" customWidth="1"/>
    <col min="15875" max="15875" width="24.85546875" style="6" customWidth="1"/>
    <col min="15876" max="15876" width="25.7109375" style="6" customWidth="1"/>
    <col min="15877" max="15877" width="19.140625" style="6" customWidth="1"/>
    <col min="15878" max="15878" width="3" style="6" customWidth="1"/>
    <col min="15879" max="15879" width="22.42578125" style="6" customWidth="1"/>
    <col min="15880" max="15880" width="8.140625" style="6" customWidth="1"/>
    <col min="15881" max="15881" width="0" style="6" hidden="1" customWidth="1"/>
    <col min="15882" max="15882" width="0.42578125" style="6" customWidth="1"/>
    <col min="15883" max="15883" width="2.42578125" style="6" customWidth="1"/>
    <col min="15884" max="16128" width="9.140625" style="6"/>
    <col min="16129" max="16129" width="49.7109375" style="6" customWidth="1"/>
    <col min="16130" max="16130" width="27.5703125" style="6" customWidth="1"/>
    <col min="16131" max="16131" width="24.85546875" style="6" customWidth="1"/>
    <col min="16132" max="16132" width="25.7109375" style="6" customWidth="1"/>
    <col min="16133" max="16133" width="19.140625" style="6" customWidth="1"/>
    <col min="16134" max="16134" width="3" style="6" customWidth="1"/>
    <col min="16135" max="16135" width="22.42578125" style="6" customWidth="1"/>
    <col min="16136" max="16136" width="8.140625" style="6" customWidth="1"/>
    <col min="16137" max="16137" width="0" style="6" hidden="1" customWidth="1"/>
    <col min="16138" max="16138" width="0.42578125" style="6" customWidth="1"/>
    <col min="16139" max="16139" width="2.42578125" style="6" customWidth="1"/>
    <col min="16140" max="16384" width="9.140625" style="6"/>
  </cols>
  <sheetData>
    <row r="1" spans="1:7" ht="52.5" customHeight="1" thickBot="1" x14ac:dyDescent="0.3">
      <c r="A1" s="1"/>
      <c r="B1" s="2"/>
      <c r="C1" s="2"/>
      <c r="D1" s="2"/>
      <c r="E1" s="3"/>
      <c r="F1" s="4"/>
    </row>
    <row r="2" spans="1:7" ht="44.25" customHeight="1" thickBot="1" x14ac:dyDescent="0.3">
      <c r="A2" s="64" t="s">
        <v>0</v>
      </c>
      <c r="B2" s="7"/>
      <c r="C2" s="7"/>
      <c r="D2" s="7"/>
      <c r="E2" s="8"/>
      <c r="F2" s="4"/>
    </row>
    <row r="3" spans="1:7" s="13" customFormat="1" ht="17.25" thickBot="1" x14ac:dyDescent="0.3">
      <c r="A3" s="9" t="s">
        <v>1</v>
      </c>
      <c r="B3" s="10"/>
      <c r="C3" s="10"/>
      <c r="D3" s="10"/>
      <c r="E3" s="11"/>
      <c r="F3" s="12"/>
      <c r="G3" s="12"/>
    </row>
    <row r="4" spans="1:7" s="13" customFormat="1" ht="30.75" thickTop="1" x14ac:dyDescent="0.25">
      <c r="A4" s="14" t="s">
        <v>2</v>
      </c>
      <c r="B4" s="15" t="s">
        <v>3</v>
      </c>
      <c r="C4" s="16" t="s">
        <v>4</v>
      </c>
      <c r="D4" s="16" t="s">
        <v>5</v>
      </c>
      <c r="E4" s="17" t="s">
        <v>6</v>
      </c>
      <c r="F4" s="18"/>
      <c r="G4" s="12"/>
    </row>
    <row r="5" spans="1:7" s="13" customFormat="1" x14ac:dyDescent="0.25">
      <c r="A5" s="19" t="s">
        <v>7</v>
      </c>
      <c r="B5" s="20" t="s">
        <v>8</v>
      </c>
      <c r="C5" s="21">
        <v>3</v>
      </c>
      <c r="D5" s="22"/>
      <c r="E5" s="23">
        <f>C5*D5</f>
        <v>0</v>
      </c>
      <c r="F5" s="18" t="str">
        <f t="shared" ref="F5:F14" si="0">IF(TYPE(D5)=1,IF(OR(ROUNDDOWN(D5,2)&lt;&gt;D5,D5&lt;=0),"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" s="12"/>
    </row>
    <row r="6" spans="1:7" s="13" customFormat="1" x14ac:dyDescent="0.25">
      <c r="A6" s="19" t="s">
        <v>9</v>
      </c>
      <c r="B6" s="20" t="s">
        <v>8</v>
      </c>
      <c r="C6" s="21">
        <v>3</v>
      </c>
      <c r="D6" s="22"/>
      <c r="E6" s="23">
        <f t="shared" ref="E6:E13" si="1">C6*D6</f>
        <v>0</v>
      </c>
      <c r="F6" s="18" t="str">
        <f t="shared" si="0"/>
        <v xml:space="preserve"> Immettere un valore numerico positivo con al massimo due decimali</v>
      </c>
      <c r="G6" s="12"/>
    </row>
    <row r="7" spans="1:7" s="13" customFormat="1" x14ac:dyDescent="0.25">
      <c r="A7" s="19" t="s">
        <v>10</v>
      </c>
      <c r="B7" s="20" t="s">
        <v>8</v>
      </c>
      <c r="C7" s="21">
        <v>3</v>
      </c>
      <c r="D7" s="22"/>
      <c r="E7" s="23">
        <f t="shared" si="1"/>
        <v>0</v>
      </c>
      <c r="F7" s="18" t="str">
        <f t="shared" si="0"/>
        <v xml:space="preserve"> Immettere un valore numerico positivo con al massimo due decimali</v>
      </c>
      <c r="G7" s="12"/>
    </row>
    <row r="8" spans="1:7" s="13" customFormat="1" x14ac:dyDescent="0.25">
      <c r="A8" s="19" t="s">
        <v>11</v>
      </c>
      <c r="B8" s="20" t="s">
        <v>8</v>
      </c>
      <c r="C8" s="21">
        <v>3</v>
      </c>
      <c r="D8" s="22"/>
      <c r="E8" s="23">
        <f t="shared" si="1"/>
        <v>0</v>
      </c>
      <c r="F8" s="18" t="str">
        <f t="shared" si="0"/>
        <v xml:space="preserve"> Immettere un valore numerico positivo con al massimo due decimali</v>
      </c>
      <c r="G8" s="12"/>
    </row>
    <row r="9" spans="1:7" s="13" customFormat="1" x14ac:dyDescent="0.25">
      <c r="A9" s="19" t="s">
        <v>12</v>
      </c>
      <c r="B9" s="20" t="s">
        <v>8</v>
      </c>
      <c r="C9" s="21">
        <v>3</v>
      </c>
      <c r="D9" s="22"/>
      <c r="E9" s="23">
        <f t="shared" si="1"/>
        <v>0</v>
      </c>
      <c r="F9" s="18" t="str">
        <f t="shared" si="0"/>
        <v xml:space="preserve"> Immettere un valore numerico positivo con al massimo due decimali</v>
      </c>
      <c r="G9" s="12"/>
    </row>
    <row r="10" spans="1:7" s="13" customFormat="1" x14ac:dyDescent="0.25">
      <c r="A10" s="19" t="s">
        <v>13</v>
      </c>
      <c r="B10" s="20" t="s">
        <v>8</v>
      </c>
      <c r="C10" s="21">
        <v>3</v>
      </c>
      <c r="D10" s="22"/>
      <c r="E10" s="23">
        <f t="shared" si="1"/>
        <v>0</v>
      </c>
      <c r="F10" s="18" t="str">
        <f t="shared" si="0"/>
        <v xml:space="preserve"> Immettere un valore numerico positivo con al massimo due decimali</v>
      </c>
      <c r="G10" s="12"/>
    </row>
    <row r="11" spans="1:7" s="13" customFormat="1" x14ac:dyDescent="0.25">
      <c r="A11" s="19" t="s">
        <v>14</v>
      </c>
      <c r="B11" s="20" t="s">
        <v>8</v>
      </c>
      <c r="C11" s="21">
        <v>3</v>
      </c>
      <c r="D11" s="22"/>
      <c r="E11" s="23">
        <f t="shared" si="1"/>
        <v>0</v>
      </c>
      <c r="F11" s="18" t="str">
        <f t="shared" si="0"/>
        <v xml:space="preserve"> Immettere un valore numerico positivo con al massimo due decimali</v>
      </c>
      <c r="G11" s="12"/>
    </row>
    <row r="12" spans="1:7" s="13" customFormat="1" x14ac:dyDescent="0.25">
      <c r="A12" s="19" t="s">
        <v>15</v>
      </c>
      <c r="B12" s="20" t="s">
        <v>8</v>
      </c>
      <c r="C12" s="21">
        <v>3</v>
      </c>
      <c r="D12" s="22"/>
      <c r="E12" s="23">
        <f t="shared" si="1"/>
        <v>0</v>
      </c>
      <c r="F12" s="18" t="str">
        <f t="shared" si="0"/>
        <v xml:space="preserve"> Immettere un valore numerico positivo con al massimo due decimali</v>
      </c>
      <c r="G12" s="12"/>
    </row>
    <row r="13" spans="1:7" s="13" customFormat="1" x14ac:dyDescent="0.25">
      <c r="A13" s="19" t="s">
        <v>16</v>
      </c>
      <c r="B13" s="20" t="s">
        <v>8</v>
      </c>
      <c r="C13" s="21">
        <v>3</v>
      </c>
      <c r="D13" s="22"/>
      <c r="E13" s="23">
        <f t="shared" si="1"/>
        <v>0</v>
      </c>
      <c r="F13" s="18" t="str">
        <f t="shared" si="0"/>
        <v xml:space="preserve"> Immettere un valore numerico positivo con al massimo due decimali</v>
      </c>
      <c r="G13" s="12"/>
    </row>
    <row r="14" spans="1:7" s="13" customFormat="1" x14ac:dyDescent="0.25">
      <c r="A14" s="24" t="s">
        <v>17</v>
      </c>
      <c r="B14" s="25"/>
      <c r="C14" s="25"/>
      <c r="D14" s="25"/>
      <c r="E14" s="23">
        <f>SUM(E5:E13)</f>
        <v>0</v>
      </c>
      <c r="G14" s="12"/>
    </row>
    <row r="15" spans="1:7" s="13" customFormat="1" ht="18.75" thickBot="1" x14ac:dyDescent="0.3">
      <c r="A15" s="26" t="s">
        <v>18</v>
      </c>
      <c r="B15" s="27"/>
      <c r="C15" s="28"/>
      <c r="D15" s="27"/>
      <c r="E15" s="29">
        <v>852000</v>
      </c>
      <c r="F15" s="30" t="str">
        <f>IF(E14&gt;E15,"Attenzione Prezzo massimo superato!!!","")</f>
        <v/>
      </c>
      <c r="G15" s="12"/>
    </row>
    <row r="16" spans="1:7" s="13" customFormat="1" ht="30.75" thickTop="1" x14ac:dyDescent="0.25">
      <c r="A16" s="14" t="s">
        <v>19</v>
      </c>
      <c r="B16" s="15" t="s">
        <v>3</v>
      </c>
      <c r="C16" s="16" t="s">
        <v>4</v>
      </c>
      <c r="D16" s="16" t="s">
        <v>5</v>
      </c>
      <c r="E16" s="17" t="s">
        <v>6</v>
      </c>
      <c r="F16" s="30"/>
      <c r="G16" s="12"/>
    </row>
    <row r="17" spans="1:7" s="13" customFormat="1" x14ac:dyDescent="0.25">
      <c r="A17" s="19" t="s">
        <v>20</v>
      </c>
      <c r="B17" s="20" t="s">
        <v>8</v>
      </c>
      <c r="C17" s="21">
        <v>3</v>
      </c>
      <c r="D17" s="22"/>
      <c r="E17" s="23">
        <f>C17*D17</f>
        <v>0</v>
      </c>
      <c r="F17" s="18" t="str">
        <f t="shared" ref="F17:F26" si="2">IF(TYPE(D17)=1,IF(OR(ROUNDDOWN(D17,2)&lt;&gt;D17,D17&lt;=0),"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17" s="12"/>
    </row>
    <row r="18" spans="1:7" s="13" customFormat="1" x14ac:dyDescent="0.25">
      <c r="A18" s="19" t="s">
        <v>21</v>
      </c>
      <c r="B18" s="20" t="s">
        <v>8</v>
      </c>
      <c r="C18" s="21">
        <v>3</v>
      </c>
      <c r="D18" s="22"/>
      <c r="E18" s="23">
        <f t="shared" ref="E18:E20" si="3">C18*D18</f>
        <v>0</v>
      </c>
      <c r="F18" s="18" t="str">
        <f t="shared" si="2"/>
        <v xml:space="preserve"> Immettere un valore numerico positivo con al massimo due decimali</v>
      </c>
      <c r="G18" s="12"/>
    </row>
    <row r="19" spans="1:7" s="13" customFormat="1" x14ac:dyDescent="0.25">
      <c r="A19" s="19" t="s">
        <v>22</v>
      </c>
      <c r="B19" s="20" t="s">
        <v>8</v>
      </c>
      <c r="C19" s="21">
        <v>3</v>
      </c>
      <c r="D19" s="22"/>
      <c r="E19" s="23">
        <f t="shared" si="3"/>
        <v>0</v>
      </c>
      <c r="F19" s="18" t="str">
        <f t="shared" si="2"/>
        <v xml:space="preserve"> Immettere un valore numerico positivo con al massimo due decimali</v>
      </c>
      <c r="G19" s="12"/>
    </row>
    <row r="20" spans="1:7" s="13" customFormat="1" x14ac:dyDescent="0.25">
      <c r="A20" s="19" t="s">
        <v>23</v>
      </c>
      <c r="B20" s="20" t="s">
        <v>8</v>
      </c>
      <c r="C20" s="21">
        <v>3</v>
      </c>
      <c r="D20" s="22"/>
      <c r="E20" s="23">
        <f t="shared" si="3"/>
        <v>0</v>
      </c>
      <c r="F20" s="18" t="str">
        <f t="shared" si="2"/>
        <v xml:space="preserve"> Immettere un valore numerico positivo con al massimo due decimali</v>
      </c>
      <c r="G20" s="12"/>
    </row>
    <row r="21" spans="1:7" s="13" customFormat="1" x14ac:dyDescent="0.25">
      <c r="A21" s="19" t="s">
        <v>24</v>
      </c>
      <c r="B21" s="20" t="s">
        <v>8</v>
      </c>
      <c r="C21" s="21">
        <v>3</v>
      </c>
      <c r="D21" s="22"/>
      <c r="E21" s="23">
        <f>C21*D21</f>
        <v>0</v>
      </c>
      <c r="F21" s="18" t="str">
        <f t="shared" si="2"/>
        <v xml:space="preserve"> Immettere un valore numerico positivo con al massimo due decimali</v>
      </c>
      <c r="G21" s="12"/>
    </row>
    <row r="22" spans="1:7" s="13" customFormat="1" x14ac:dyDescent="0.25">
      <c r="A22" s="19" t="s">
        <v>25</v>
      </c>
      <c r="B22" s="20" t="s">
        <v>8</v>
      </c>
      <c r="C22" s="21">
        <v>3</v>
      </c>
      <c r="D22" s="22"/>
      <c r="E22" s="23">
        <f t="shared" ref="E22:E26" si="4">C22*D22</f>
        <v>0</v>
      </c>
      <c r="F22" s="18" t="str">
        <f t="shared" si="2"/>
        <v xml:space="preserve"> Immettere un valore numerico positivo con al massimo due decimali</v>
      </c>
      <c r="G22" s="12"/>
    </row>
    <row r="23" spans="1:7" s="13" customFormat="1" x14ac:dyDescent="0.25">
      <c r="A23" s="19" t="s">
        <v>26</v>
      </c>
      <c r="B23" s="20" t="s">
        <v>8</v>
      </c>
      <c r="C23" s="21">
        <v>3</v>
      </c>
      <c r="D23" s="22"/>
      <c r="E23" s="23">
        <f t="shared" si="4"/>
        <v>0</v>
      </c>
      <c r="F23" s="18" t="str">
        <f t="shared" si="2"/>
        <v xml:space="preserve"> Immettere un valore numerico positivo con al massimo due decimali</v>
      </c>
      <c r="G23" s="12"/>
    </row>
    <row r="24" spans="1:7" s="13" customFormat="1" x14ac:dyDescent="0.25">
      <c r="A24" s="19" t="s">
        <v>27</v>
      </c>
      <c r="B24" s="20" t="s">
        <v>8</v>
      </c>
      <c r="C24" s="21">
        <v>3</v>
      </c>
      <c r="D24" s="22"/>
      <c r="E24" s="23">
        <f t="shared" si="4"/>
        <v>0</v>
      </c>
      <c r="F24" s="18" t="str">
        <f t="shared" si="2"/>
        <v xml:space="preserve"> Immettere un valore numerico positivo con al massimo due decimali</v>
      </c>
      <c r="G24" s="12"/>
    </row>
    <row r="25" spans="1:7" s="13" customFormat="1" x14ac:dyDescent="0.25">
      <c r="A25" s="19" t="s">
        <v>28</v>
      </c>
      <c r="B25" s="20" t="s">
        <v>8</v>
      </c>
      <c r="C25" s="21">
        <v>3</v>
      </c>
      <c r="D25" s="22"/>
      <c r="E25" s="23">
        <f t="shared" si="4"/>
        <v>0</v>
      </c>
      <c r="F25" s="18" t="str">
        <f t="shared" si="2"/>
        <v xml:space="preserve"> Immettere un valore numerico positivo con al massimo due decimali</v>
      </c>
      <c r="G25" s="12"/>
    </row>
    <row r="26" spans="1:7" s="13" customFormat="1" x14ac:dyDescent="0.25">
      <c r="A26" s="19" t="s">
        <v>29</v>
      </c>
      <c r="B26" s="20" t="s">
        <v>8</v>
      </c>
      <c r="C26" s="21">
        <v>3</v>
      </c>
      <c r="D26" s="22"/>
      <c r="E26" s="23">
        <f t="shared" si="4"/>
        <v>0</v>
      </c>
      <c r="F26" s="18" t="str">
        <f t="shared" si="2"/>
        <v xml:space="preserve"> Immettere un valore numerico positivo con al massimo due decimali</v>
      </c>
      <c r="G26" s="12"/>
    </row>
    <row r="27" spans="1:7" s="13" customFormat="1" x14ac:dyDescent="0.25">
      <c r="A27" s="19" t="s">
        <v>30</v>
      </c>
      <c r="B27" s="20" t="s">
        <v>8</v>
      </c>
      <c r="C27" s="21">
        <v>3</v>
      </c>
      <c r="D27" s="22"/>
      <c r="E27" s="23">
        <f>C27*D27</f>
        <v>0</v>
      </c>
      <c r="F27" s="18" t="str">
        <f>IF(TYPE(D27)=1,IF(OR(ROUNDDOWN(D27,2)&lt;&gt;D27,D27&lt;=0),"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27" s="12"/>
    </row>
    <row r="28" spans="1:7" s="13" customFormat="1" ht="18" x14ac:dyDescent="0.25">
      <c r="A28" s="24" t="s">
        <v>31</v>
      </c>
      <c r="B28" s="25"/>
      <c r="C28" s="25"/>
      <c r="D28" s="25"/>
      <c r="E28" s="23">
        <f>SUM(E17:E27)</f>
        <v>0</v>
      </c>
      <c r="F28" s="30"/>
      <c r="G28" s="12"/>
    </row>
    <row r="29" spans="1:7" s="13" customFormat="1" ht="18.75" thickBot="1" x14ac:dyDescent="0.3">
      <c r="A29" s="26" t="s">
        <v>32</v>
      </c>
      <c r="B29" s="27"/>
      <c r="C29" s="28"/>
      <c r="D29" s="27"/>
      <c r="E29" s="29">
        <v>4043000</v>
      </c>
      <c r="F29" s="30" t="str">
        <f>IF(E28&gt;E29,"Attenzione Prezzo massimo superato!!!","")</f>
        <v/>
      </c>
      <c r="G29" s="12"/>
    </row>
    <row r="30" spans="1:7" s="13" customFormat="1" ht="30.75" thickTop="1" x14ac:dyDescent="0.25">
      <c r="A30" s="14" t="s">
        <v>33</v>
      </c>
      <c r="B30" s="15" t="s">
        <v>3</v>
      </c>
      <c r="C30" s="16" t="s">
        <v>4</v>
      </c>
      <c r="D30" s="16" t="s">
        <v>5</v>
      </c>
      <c r="E30" s="17" t="s">
        <v>6</v>
      </c>
      <c r="F30" s="31"/>
      <c r="G30" s="12"/>
    </row>
    <row r="31" spans="1:7" s="13" customFormat="1" x14ac:dyDescent="0.25">
      <c r="A31" s="19" t="s">
        <v>34</v>
      </c>
      <c r="B31" s="20" t="s">
        <v>35</v>
      </c>
      <c r="C31" s="21">
        <v>1</v>
      </c>
      <c r="D31" s="22"/>
      <c r="E31" s="23">
        <f t="shared" ref="E31" si="5">C31*D31</f>
        <v>0</v>
      </c>
      <c r="F31" s="18" t="str">
        <f t="shared" ref="F31" si="6">IF(TYPE(D31)=1,IF(OR(ROUNDDOWN(D31,2)&lt;&gt;D31,D31&lt;=0),"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31" s="12"/>
    </row>
    <row r="32" spans="1:7" s="13" customFormat="1" x14ac:dyDescent="0.25">
      <c r="A32" s="19" t="s">
        <v>36</v>
      </c>
      <c r="B32" s="20" t="s">
        <v>8</v>
      </c>
      <c r="C32" s="21">
        <v>3</v>
      </c>
      <c r="D32" s="32"/>
      <c r="E32" s="23">
        <f>ROUNDUP((E31*0.5*C32),2)</f>
        <v>0</v>
      </c>
      <c r="F32" s="18"/>
      <c r="G32" s="12"/>
    </row>
    <row r="33" spans="1:7" s="13" customFormat="1" ht="18" x14ac:dyDescent="0.25">
      <c r="A33" s="24" t="s">
        <v>37</v>
      </c>
      <c r="B33" s="25"/>
      <c r="C33" s="25"/>
      <c r="D33" s="25"/>
      <c r="E33" s="23">
        <f>SUM(E31:E32)</f>
        <v>0</v>
      </c>
      <c r="F33" s="30"/>
      <c r="G33" s="12"/>
    </row>
    <row r="34" spans="1:7" s="13" customFormat="1" ht="18.75" thickBot="1" x14ac:dyDescent="0.3">
      <c r="A34" s="26" t="s">
        <v>38</v>
      </c>
      <c r="B34" s="27"/>
      <c r="C34" s="28"/>
      <c r="D34" s="27"/>
      <c r="E34" s="29">
        <v>1767000</v>
      </c>
      <c r="F34" s="30" t="str">
        <f>IF(E33&gt;E34,"Attenzione Prezzo massimo superato!!!","")</f>
        <v/>
      </c>
      <c r="G34" s="12"/>
    </row>
    <row r="35" spans="1:7" s="13" customFormat="1" ht="30.75" thickTop="1" x14ac:dyDescent="0.25">
      <c r="A35" s="14" t="s">
        <v>39</v>
      </c>
      <c r="B35" s="15" t="s">
        <v>3</v>
      </c>
      <c r="C35" s="16" t="s">
        <v>4</v>
      </c>
      <c r="D35" s="16" t="s">
        <v>5</v>
      </c>
      <c r="E35" s="17" t="s">
        <v>6</v>
      </c>
      <c r="F35" s="31"/>
      <c r="G35" s="12"/>
    </row>
    <row r="36" spans="1:7" s="13" customFormat="1" x14ac:dyDescent="0.25">
      <c r="A36" s="19" t="s">
        <v>40</v>
      </c>
      <c r="B36" s="33" t="s">
        <v>35</v>
      </c>
      <c r="C36" s="21">
        <v>1</v>
      </c>
      <c r="D36" s="22"/>
      <c r="E36" s="23">
        <f t="shared" ref="E36" si="7">C36*D36</f>
        <v>0</v>
      </c>
      <c r="F36" s="18" t="str">
        <f>IF(TYPE(D36)=1,IF(OR(ROUNDDOWN(D36,2)&lt;&gt;D36,D36&lt;=0),"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36" s="12"/>
    </row>
    <row r="37" spans="1:7" s="13" customFormat="1" x14ac:dyDescent="0.25">
      <c r="A37" s="19" t="s">
        <v>41</v>
      </c>
      <c r="B37" s="20" t="s">
        <v>8</v>
      </c>
      <c r="C37" s="21">
        <v>3</v>
      </c>
      <c r="D37" s="32"/>
      <c r="E37" s="23">
        <f>ROUNDUP((E36*0.2*C37),2)</f>
        <v>0</v>
      </c>
      <c r="F37" s="18"/>
      <c r="G37" s="12"/>
    </row>
    <row r="38" spans="1:7" s="13" customFormat="1" ht="18" x14ac:dyDescent="0.25">
      <c r="A38" s="24" t="s">
        <v>42</v>
      </c>
      <c r="B38" s="34"/>
      <c r="C38" s="35"/>
      <c r="D38" s="36"/>
      <c r="E38" s="37">
        <f>SUM(E36:E37)</f>
        <v>0</v>
      </c>
      <c r="F38" s="30"/>
      <c r="G38" s="12"/>
    </row>
    <row r="39" spans="1:7" s="13" customFormat="1" ht="18.75" thickBot="1" x14ac:dyDescent="0.3">
      <c r="A39" s="26" t="s">
        <v>43</v>
      </c>
      <c r="B39" s="38"/>
      <c r="C39" s="39"/>
      <c r="D39" s="40"/>
      <c r="E39" s="29">
        <v>461000</v>
      </c>
      <c r="F39" s="30" t="str">
        <f>IF(E38&gt;E39,"Attenzione Prezzo massimo superato!!!","")</f>
        <v/>
      </c>
      <c r="G39" s="12"/>
    </row>
    <row r="40" spans="1:7" s="13" customFormat="1" ht="30.75" thickTop="1" x14ac:dyDescent="0.25">
      <c r="A40" s="14" t="s">
        <v>44</v>
      </c>
      <c r="B40" s="15" t="s">
        <v>3</v>
      </c>
      <c r="C40" s="16" t="s">
        <v>4</v>
      </c>
      <c r="D40" s="16" t="s">
        <v>5</v>
      </c>
      <c r="E40" s="17" t="s">
        <v>6</v>
      </c>
      <c r="F40" s="30"/>
      <c r="G40" s="12"/>
    </row>
    <row r="41" spans="1:7" s="13" customFormat="1" x14ac:dyDescent="0.25">
      <c r="A41" s="19" t="s">
        <v>45</v>
      </c>
      <c r="B41" s="33" t="s">
        <v>35</v>
      </c>
      <c r="C41" s="21">
        <v>1</v>
      </c>
      <c r="D41" s="22"/>
      <c r="E41" s="23">
        <f t="shared" ref="E41:E49" si="8">C41*D41</f>
        <v>0</v>
      </c>
      <c r="F41" s="18" t="str">
        <f>IF(TYPE(D41)=1,IF(OR(ROUNDDOWN(D41,2)&lt;&gt;D41,D41&lt;=0),"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1" s="12"/>
    </row>
    <row r="42" spans="1:7" s="13" customFormat="1" x14ac:dyDescent="0.25">
      <c r="A42" s="19" t="s">
        <v>46</v>
      </c>
      <c r="B42" s="20" t="s">
        <v>8</v>
      </c>
      <c r="C42" s="21">
        <v>3</v>
      </c>
      <c r="D42" s="32"/>
      <c r="E42" s="23">
        <f>ROUNDUP((E41*0.2*C42),2)</f>
        <v>0</v>
      </c>
      <c r="F42" s="18"/>
      <c r="G42" s="12"/>
    </row>
    <row r="43" spans="1:7" s="13" customFormat="1" x14ac:dyDescent="0.25">
      <c r="A43" s="19" t="s">
        <v>47</v>
      </c>
      <c r="B43" s="33" t="s">
        <v>35</v>
      </c>
      <c r="C43" s="21">
        <v>1</v>
      </c>
      <c r="D43" s="22"/>
      <c r="E43" s="23">
        <f t="shared" ref="E43" si="9">C43*D43</f>
        <v>0</v>
      </c>
      <c r="F43" s="18" t="str">
        <f>IF(TYPE(D43)=1,IF(OR(ROUNDDOWN(D43,2)&lt;&gt;D43,D43&lt;=0),"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3" s="12"/>
    </row>
    <row r="44" spans="1:7" s="13" customFormat="1" x14ac:dyDescent="0.25">
      <c r="A44" s="19" t="s">
        <v>48</v>
      </c>
      <c r="B44" s="20" t="s">
        <v>8</v>
      </c>
      <c r="C44" s="21">
        <v>3</v>
      </c>
      <c r="D44" s="32"/>
      <c r="E44" s="23">
        <f>ROUNDUP((E43*0.2*C44),2)</f>
        <v>0</v>
      </c>
      <c r="F44" s="18"/>
      <c r="G44" s="12"/>
    </row>
    <row r="45" spans="1:7" s="13" customFormat="1" x14ac:dyDescent="0.25">
      <c r="A45" s="19" t="s">
        <v>49</v>
      </c>
      <c r="B45" s="33" t="s">
        <v>35</v>
      </c>
      <c r="C45" s="21">
        <v>1</v>
      </c>
      <c r="D45" s="22"/>
      <c r="E45" s="23">
        <f t="shared" si="8"/>
        <v>0</v>
      </c>
      <c r="F45" s="18" t="str">
        <f>IF(TYPE(D45)=1,IF(OR(ROUNDDOWN(D45,2)&lt;&gt;D45,D45&lt;=0),"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5" s="12"/>
    </row>
    <row r="46" spans="1:7" s="13" customFormat="1" x14ac:dyDescent="0.25">
      <c r="A46" s="19" t="s">
        <v>50</v>
      </c>
      <c r="B46" s="20" t="s">
        <v>8</v>
      </c>
      <c r="C46" s="21">
        <v>3</v>
      </c>
      <c r="D46" s="32"/>
      <c r="E46" s="23">
        <f>ROUNDUP((E45*0.2*C46),2)</f>
        <v>0</v>
      </c>
      <c r="F46" s="18"/>
      <c r="G46" s="12"/>
    </row>
    <row r="47" spans="1:7" s="13" customFormat="1" x14ac:dyDescent="0.25">
      <c r="A47" s="19" t="s">
        <v>51</v>
      </c>
      <c r="B47" s="33" t="s">
        <v>35</v>
      </c>
      <c r="C47" s="21">
        <v>1</v>
      </c>
      <c r="D47" s="22"/>
      <c r="E47" s="23">
        <f t="shared" si="8"/>
        <v>0</v>
      </c>
      <c r="F47" s="18" t="str">
        <f>IF(TYPE(D47)=1,IF(OR(ROUNDDOWN(D47,2)&lt;&gt;D47,D47&lt;=0),"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7" s="12"/>
    </row>
    <row r="48" spans="1:7" s="13" customFormat="1" x14ac:dyDescent="0.25">
      <c r="A48" s="19" t="s">
        <v>52</v>
      </c>
      <c r="B48" s="20" t="s">
        <v>8</v>
      </c>
      <c r="C48" s="21">
        <v>3</v>
      </c>
      <c r="D48" s="32"/>
      <c r="E48" s="23">
        <f>ROUNDUP((E47*0.2*C48),2)</f>
        <v>0</v>
      </c>
      <c r="F48" s="18"/>
      <c r="G48" s="12"/>
    </row>
    <row r="49" spans="1:7" s="13" customFormat="1" x14ac:dyDescent="0.25">
      <c r="A49" s="19" t="s">
        <v>53</v>
      </c>
      <c r="B49" s="33" t="s">
        <v>35</v>
      </c>
      <c r="C49" s="21">
        <v>1</v>
      </c>
      <c r="D49" s="22"/>
      <c r="E49" s="23">
        <f t="shared" si="8"/>
        <v>0</v>
      </c>
      <c r="F49" s="18" t="str">
        <f>IF(TYPE(D49)=1,IF(OR(ROUNDDOWN(D49,2)&lt;&gt;D49,D49&lt;=0),"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9" s="12"/>
    </row>
    <row r="50" spans="1:7" s="13" customFormat="1" x14ac:dyDescent="0.25">
      <c r="A50" s="19" t="s">
        <v>54</v>
      </c>
      <c r="B50" s="20" t="s">
        <v>8</v>
      </c>
      <c r="C50" s="21">
        <v>3</v>
      </c>
      <c r="D50" s="32"/>
      <c r="E50" s="23">
        <f>ROUNDUP((E49*0.2*C50),2)</f>
        <v>0</v>
      </c>
      <c r="F50" s="18"/>
      <c r="G50" s="12"/>
    </row>
    <row r="51" spans="1:7" s="13" customFormat="1" x14ac:dyDescent="0.25">
      <c r="A51" s="41" t="s">
        <v>55</v>
      </c>
      <c r="B51" s="33" t="s">
        <v>35</v>
      </c>
      <c r="C51" s="21">
        <v>1</v>
      </c>
      <c r="D51" s="22"/>
      <c r="E51" s="23">
        <f t="shared" ref="E51" si="10">C51*D51</f>
        <v>0</v>
      </c>
      <c r="F51" s="18" t="str">
        <f>IF(TYPE(D51)=1,IF(OR(ROUNDDOWN(D51,2)&lt;&gt;D51,D51&lt;=0),"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1" s="12"/>
    </row>
    <row r="52" spans="1:7" s="13" customFormat="1" x14ac:dyDescent="0.25">
      <c r="A52" s="41" t="s">
        <v>56</v>
      </c>
      <c r="B52" s="20" t="s">
        <v>8</v>
      </c>
      <c r="C52" s="21">
        <v>3</v>
      </c>
      <c r="D52" s="32"/>
      <c r="E52" s="23">
        <f>ROUNDUP((E51*0.2*C52),2)</f>
        <v>0</v>
      </c>
      <c r="F52" s="18"/>
      <c r="G52" s="12"/>
    </row>
    <row r="53" spans="1:7" s="13" customFormat="1" x14ac:dyDescent="0.25">
      <c r="A53" s="41" t="s">
        <v>57</v>
      </c>
      <c r="B53" s="33" t="s">
        <v>35</v>
      </c>
      <c r="C53" s="21">
        <v>1</v>
      </c>
      <c r="D53" s="22"/>
      <c r="E53" s="23">
        <f t="shared" ref="E53" si="11">C53*D53</f>
        <v>0</v>
      </c>
      <c r="F53" s="18" t="str">
        <f>IF(TYPE(D53)=1,IF(OR(ROUNDDOWN(D53,2)&lt;&gt;D53,D53&lt;=0),"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3" s="12"/>
    </row>
    <row r="54" spans="1:7" s="13" customFormat="1" x14ac:dyDescent="0.25">
      <c r="A54" s="41" t="s">
        <v>58</v>
      </c>
      <c r="B54" s="20" t="s">
        <v>8</v>
      </c>
      <c r="C54" s="21">
        <v>3</v>
      </c>
      <c r="D54" s="32"/>
      <c r="E54" s="23">
        <f>ROUNDUP((E53*0.2*C54),2)</f>
        <v>0</v>
      </c>
      <c r="F54" s="18"/>
      <c r="G54" s="12"/>
    </row>
    <row r="55" spans="1:7" s="13" customFormat="1" x14ac:dyDescent="0.25">
      <c r="A55" s="41" t="s">
        <v>59</v>
      </c>
      <c r="B55" s="33" t="s">
        <v>35</v>
      </c>
      <c r="C55" s="21">
        <v>1</v>
      </c>
      <c r="D55" s="22"/>
      <c r="E55" s="23">
        <f t="shared" ref="E55" si="12">C55*D55</f>
        <v>0</v>
      </c>
      <c r="F55" s="18" t="str">
        <f>IF(TYPE(D55)=1,IF(OR(ROUNDDOWN(D55,2)&lt;&gt;D55,D55&lt;=0),"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5" s="12"/>
    </row>
    <row r="56" spans="1:7" s="13" customFormat="1" x14ac:dyDescent="0.25">
      <c r="A56" s="41" t="s">
        <v>60</v>
      </c>
      <c r="B56" s="20" t="s">
        <v>8</v>
      </c>
      <c r="C56" s="21">
        <v>3</v>
      </c>
      <c r="D56" s="32"/>
      <c r="E56" s="23">
        <f>ROUNDUP((E55*0.2*C56),2)</f>
        <v>0</v>
      </c>
      <c r="F56" s="18"/>
      <c r="G56" s="12"/>
    </row>
    <row r="57" spans="1:7" s="13" customFormat="1" x14ac:dyDescent="0.25">
      <c r="A57" s="41" t="s">
        <v>61</v>
      </c>
      <c r="B57" s="33" t="s">
        <v>35</v>
      </c>
      <c r="C57" s="21">
        <v>1</v>
      </c>
      <c r="D57" s="22"/>
      <c r="E57" s="23">
        <f t="shared" ref="E57" si="13">C57*D57</f>
        <v>0</v>
      </c>
      <c r="F57" s="18" t="str">
        <f>IF(TYPE(D57)=1,IF(OR(ROUNDDOWN(D57,2)&lt;&gt;D57,D57&lt;=0),"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7" s="12"/>
    </row>
    <row r="58" spans="1:7" s="13" customFormat="1" x14ac:dyDescent="0.25">
      <c r="A58" s="41" t="s">
        <v>62</v>
      </c>
      <c r="B58" s="20" t="s">
        <v>8</v>
      </c>
      <c r="C58" s="21">
        <v>3</v>
      </c>
      <c r="D58" s="32"/>
      <c r="E58" s="23">
        <f>ROUNDUP((E57*0.2*C58),2)</f>
        <v>0</v>
      </c>
      <c r="F58" s="18"/>
      <c r="G58" s="12"/>
    </row>
    <row r="59" spans="1:7" s="13" customFormat="1" x14ac:dyDescent="0.25">
      <c r="A59" s="41" t="s">
        <v>63</v>
      </c>
      <c r="B59" s="33" t="s">
        <v>35</v>
      </c>
      <c r="C59" s="21">
        <v>1</v>
      </c>
      <c r="D59" s="22"/>
      <c r="E59" s="23">
        <f t="shared" ref="E59" si="14">C59*D59</f>
        <v>0</v>
      </c>
      <c r="F59" s="18" t="str">
        <f>IF(TYPE(D59)=1,IF(OR(ROUNDDOWN(D59,2)&lt;&gt;D59,D59&lt;=0),"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9" s="12"/>
    </row>
    <row r="60" spans="1:7" s="13" customFormat="1" x14ac:dyDescent="0.25">
      <c r="A60" s="41" t="s">
        <v>64</v>
      </c>
      <c r="B60" s="20" t="s">
        <v>8</v>
      </c>
      <c r="C60" s="21">
        <v>3</v>
      </c>
      <c r="D60" s="32"/>
      <c r="E60" s="23">
        <f>ROUNDUP((E59*0.2*C60),2)</f>
        <v>0</v>
      </c>
      <c r="F60" s="18"/>
      <c r="G60" s="12"/>
    </row>
    <row r="61" spans="1:7" s="13" customFormat="1" x14ac:dyDescent="0.25">
      <c r="A61" s="41" t="s">
        <v>65</v>
      </c>
      <c r="B61" s="33" t="s">
        <v>35</v>
      </c>
      <c r="C61" s="21">
        <v>1</v>
      </c>
      <c r="D61" s="22"/>
      <c r="E61" s="23">
        <f t="shared" ref="E61" si="15">C61*D61</f>
        <v>0</v>
      </c>
      <c r="F61" s="18" t="str">
        <f>IF(TYPE(D61)=1,IF(OR(ROUNDDOWN(D61,2)&lt;&gt;D61,D61&lt;=0),"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61" s="12"/>
    </row>
    <row r="62" spans="1:7" s="13" customFormat="1" x14ac:dyDescent="0.25">
      <c r="A62" s="41" t="s">
        <v>66</v>
      </c>
      <c r="B62" s="20" t="s">
        <v>8</v>
      </c>
      <c r="C62" s="21">
        <v>3</v>
      </c>
      <c r="D62" s="42"/>
      <c r="E62" s="23">
        <f>ROUNDUP((E61*0.2*C62),2)</f>
        <v>0</v>
      </c>
      <c r="F62" s="18"/>
      <c r="G62" s="12"/>
    </row>
    <row r="63" spans="1:7" s="13" customFormat="1" ht="18" x14ac:dyDescent="0.25">
      <c r="A63" s="24" t="s">
        <v>67</v>
      </c>
      <c r="B63" s="34"/>
      <c r="C63" s="43"/>
      <c r="D63" s="43"/>
      <c r="E63" s="44">
        <f>SUM(E41:E62)</f>
        <v>0</v>
      </c>
      <c r="F63" s="30"/>
      <c r="G63" s="12"/>
    </row>
    <row r="64" spans="1:7" s="13" customFormat="1" ht="18.75" thickBot="1" x14ac:dyDescent="0.3">
      <c r="A64" s="26" t="s">
        <v>68</v>
      </c>
      <c r="B64" s="38"/>
      <c r="C64" s="45"/>
      <c r="D64" s="45"/>
      <c r="E64" s="29">
        <v>699000</v>
      </c>
      <c r="F64" s="30" t="str">
        <f>IF(E63&gt;E64,"Attenzione Prezzo massimo superato!!!","")</f>
        <v/>
      </c>
      <c r="G64" s="12"/>
    </row>
    <row r="65" spans="1:7" s="13" customFormat="1" ht="30.75" thickTop="1" x14ac:dyDescent="0.25">
      <c r="A65" s="14" t="s">
        <v>69</v>
      </c>
      <c r="B65" s="15" t="s">
        <v>3</v>
      </c>
      <c r="C65" s="16" t="s">
        <v>4</v>
      </c>
      <c r="D65" s="16" t="s">
        <v>5</v>
      </c>
      <c r="E65" s="17" t="s">
        <v>6</v>
      </c>
      <c r="F65" s="18"/>
      <c r="G65" s="12"/>
    </row>
    <row r="66" spans="1:7" s="13" customFormat="1" x14ac:dyDescent="0.25">
      <c r="A66" s="19" t="s">
        <v>7</v>
      </c>
      <c r="B66" s="20" t="s">
        <v>8</v>
      </c>
      <c r="C66" s="21">
        <v>3</v>
      </c>
      <c r="D66" s="22"/>
      <c r="E66" s="23">
        <f>C66*D66</f>
        <v>0</v>
      </c>
      <c r="F66" s="18" t="str">
        <f t="shared" ref="F66:F74" si="16">IF(TYPE(D66)=1,IF(OR(ROUNDDOWN(D66,2)&lt;&gt;D66,D66&lt;=0),"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66" s="12"/>
    </row>
    <row r="67" spans="1:7" s="13" customFormat="1" x14ac:dyDescent="0.25">
      <c r="A67" s="19" t="s">
        <v>9</v>
      </c>
      <c r="B67" s="20" t="s">
        <v>8</v>
      </c>
      <c r="C67" s="21">
        <v>3</v>
      </c>
      <c r="D67" s="22"/>
      <c r="E67" s="23">
        <f t="shared" ref="E67:E74" si="17">C67*D67</f>
        <v>0</v>
      </c>
      <c r="F67" s="18" t="str">
        <f t="shared" si="16"/>
        <v xml:space="preserve"> Immettere un valore numerico positivo con al massimo due decimali</v>
      </c>
      <c r="G67" s="12"/>
    </row>
    <row r="68" spans="1:7" s="13" customFormat="1" x14ac:dyDescent="0.25">
      <c r="A68" s="19" t="s">
        <v>10</v>
      </c>
      <c r="B68" s="20" t="s">
        <v>8</v>
      </c>
      <c r="C68" s="21">
        <v>3</v>
      </c>
      <c r="D68" s="22"/>
      <c r="E68" s="23">
        <f t="shared" si="17"/>
        <v>0</v>
      </c>
      <c r="F68" s="18" t="str">
        <f t="shared" si="16"/>
        <v xml:space="preserve"> Immettere un valore numerico positivo con al massimo due decimali</v>
      </c>
      <c r="G68" s="12"/>
    </row>
    <row r="69" spans="1:7" s="13" customFormat="1" x14ac:dyDescent="0.25">
      <c r="A69" s="19" t="s">
        <v>11</v>
      </c>
      <c r="B69" s="20" t="s">
        <v>8</v>
      </c>
      <c r="C69" s="21">
        <v>3</v>
      </c>
      <c r="D69" s="22"/>
      <c r="E69" s="23">
        <f t="shared" si="17"/>
        <v>0</v>
      </c>
      <c r="F69" s="18" t="str">
        <f t="shared" si="16"/>
        <v xml:space="preserve"> Immettere un valore numerico positivo con al massimo due decimali</v>
      </c>
      <c r="G69" s="12"/>
    </row>
    <row r="70" spans="1:7" s="13" customFormat="1" x14ac:dyDescent="0.25">
      <c r="A70" s="19" t="s">
        <v>12</v>
      </c>
      <c r="B70" s="20" t="s">
        <v>8</v>
      </c>
      <c r="C70" s="21">
        <v>3</v>
      </c>
      <c r="D70" s="22"/>
      <c r="E70" s="23">
        <f t="shared" si="17"/>
        <v>0</v>
      </c>
      <c r="F70" s="18" t="str">
        <f t="shared" si="16"/>
        <v xml:space="preserve"> Immettere un valore numerico positivo con al massimo due decimali</v>
      </c>
      <c r="G70" s="12"/>
    </row>
    <row r="71" spans="1:7" s="13" customFormat="1" x14ac:dyDescent="0.25">
      <c r="A71" s="19" t="s">
        <v>13</v>
      </c>
      <c r="B71" s="20" t="s">
        <v>8</v>
      </c>
      <c r="C71" s="21">
        <v>3</v>
      </c>
      <c r="D71" s="22"/>
      <c r="E71" s="23">
        <f t="shared" si="17"/>
        <v>0</v>
      </c>
      <c r="F71" s="18" t="str">
        <f t="shared" si="16"/>
        <v xml:space="preserve"> Immettere un valore numerico positivo con al massimo due decimali</v>
      </c>
      <c r="G71" s="12"/>
    </row>
    <row r="72" spans="1:7" s="13" customFormat="1" x14ac:dyDescent="0.25">
      <c r="A72" s="19" t="s">
        <v>14</v>
      </c>
      <c r="B72" s="20" t="s">
        <v>8</v>
      </c>
      <c r="C72" s="21">
        <v>3</v>
      </c>
      <c r="D72" s="22"/>
      <c r="E72" s="23">
        <f t="shared" si="17"/>
        <v>0</v>
      </c>
      <c r="F72" s="18" t="str">
        <f t="shared" si="16"/>
        <v xml:space="preserve"> Immettere un valore numerico positivo con al massimo due decimali</v>
      </c>
      <c r="G72" s="12"/>
    </row>
    <row r="73" spans="1:7" s="13" customFormat="1" x14ac:dyDescent="0.25">
      <c r="A73" s="19" t="s">
        <v>15</v>
      </c>
      <c r="B73" s="20" t="s">
        <v>8</v>
      </c>
      <c r="C73" s="21">
        <v>3</v>
      </c>
      <c r="D73" s="22"/>
      <c r="E73" s="23">
        <f t="shared" si="17"/>
        <v>0</v>
      </c>
      <c r="F73" s="18" t="str">
        <f t="shared" si="16"/>
        <v xml:space="preserve"> Immettere un valore numerico positivo con al massimo due decimali</v>
      </c>
      <c r="G73" s="12"/>
    </row>
    <row r="74" spans="1:7" s="13" customFormat="1" x14ac:dyDescent="0.25">
      <c r="A74" s="19" t="s">
        <v>16</v>
      </c>
      <c r="B74" s="20" t="s">
        <v>8</v>
      </c>
      <c r="C74" s="21">
        <v>3</v>
      </c>
      <c r="D74" s="22"/>
      <c r="E74" s="23">
        <f t="shared" si="17"/>
        <v>0</v>
      </c>
      <c r="F74" s="18" t="str">
        <f t="shared" si="16"/>
        <v xml:space="preserve"> Immettere un valore numerico positivo con al massimo due decimali</v>
      </c>
      <c r="G74" s="12"/>
    </row>
    <row r="75" spans="1:7" s="13" customFormat="1" ht="18" x14ac:dyDescent="0.25">
      <c r="A75" s="24" t="s">
        <v>70</v>
      </c>
      <c r="B75" s="25"/>
      <c r="C75" s="25"/>
      <c r="D75" s="25"/>
      <c r="E75" s="23">
        <f>SUM(E66:E74)</f>
        <v>0</v>
      </c>
      <c r="F75" s="30"/>
      <c r="G75" s="12"/>
    </row>
    <row r="76" spans="1:7" s="13" customFormat="1" ht="18.75" thickBot="1" x14ac:dyDescent="0.3">
      <c r="A76" s="26" t="s">
        <v>71</v>
      </c>
      <c r="B76" s="27"/>
      <c r="C76" s="28"/>
      <c r="D76" s="27"/>
      <c r="E76" s="29">
        <v>182000</v>
      </c>
      <c r="F76" s="30" t="str">
        <f>IF(E75&gt;E76,"Attenzione Prezzo massimo superato!!!","")</f>
        <v/>
      </c>
      <c r="G76" s="12"/>
    </row>
    <row r="77" spans="1:7" s="13" customFormat="1" ht="15.75" thickTop="1" x14ac:dyDescent="0.25">
      <c r="A77" s="46" t="s">
        <v>72</v>
      </c>
      <c r="B77" s="15" t="s">
        <v>3</v>
      </c>
      <c r="C77" s="16" t="s">
        <v>4</v>
      </c>
      <c r="D77" s="16" t="s">
        <v>5</v>
      </c>
      <c r="E77" s="17" t="s">
        <v>6</v>
      </c>
      <c r="F77" s="18"/>
      <c r="G77" s="12"/>
    </row>
    <row r="78" spans="1:7" s="13" customFormat="1" x14ac:dyDescent="0.25">
      <c r="A78" s="19" t="s">
        <v>73</v>
      </c>
      <c r="B78" s="20" t="s">
        <v>74</v>
      </c>
      <c r="C78" s="21">
        <v>75</v>
      </c>
      <c r="D78" s="22"/>
      <c r="E78" s="23">
        <f>C78*D78</f>
        <v>0</v>
      </c>
      <c r="F78" s="18" t="str">
        <f t="shared" ref="F78" si="18">IF(TYPE(D78)=1,IF(OR(ROUNDDOWN(D78,2)&lt;&gt;D78,D78&lt;=0),"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78" s="12"/>
    </row>
    <row r="79" spans="1:7" s="13" customFormat="1" ht="18" x14ac:dyDescent="0.25">
      <c r="A79" s="26" t="s">
        <v>75</v>
      </c>
      <c r="B79" s="27" t="s">
        <v>74</v>
      </c>
      <c r="C79" s="27">
        <v>75</v>
      </c>
      <c r="D79" s="47">
        <v>760</v>
      </c>
      <c r="E79" s="29">
        <f>C79*D79</f>
        <v>57000</v>
      </c>
      <c r="F79" s="30" t="str">
        <f>IF(E78&gt;E79,"Attenzione Prezzo massimo superato!!!","")</f>
        <v/>
      </c>
      <c r="G79" s="12"/>
    </row>
    <row r="80" spans="1:7" s="13" customFormat="1" x14ac:dyDescent="0.25">
      <c r="A80" s="19" t="s">
        <v>76</v>
      </c>
      <c r="B80" s="20" t="s">
        <v>74</v>
      </c>
      <c r="C80" s="21">
        <v>180</v>
      </c>
      <c r="D80" s="22"/>
      <c r="E80" s="23">
        <f t="shared" ref="E80:E86" si="19">C80*D80</f>
        <v>0</v>
      </c>
      <c r="F80" s="18" t="str">
        <f t="shared" ref="F80" si="20">IF(TYPE(D80)=1,IF(OR(ROUNDDOWN(D80,2)&lt;&gt;D80,D80&lt;=0),"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80" s="12"/>
    </row>
    <row r="81" spans="1:7" s="13" customFormat="1" ht="18" x14ac:dyDescent="0.25">
      <c r="A81" s="26" t="s">
        <v>77</v>
      </c>
      <c r="B81" s="27" t="s">
        <v>74</v>
      </c>
      <c r="C81" s="27">
        <v>180</v>
      </c>
      <c r="D81" s="47">
        <v>760</v>
      </c>
      <c r="E81" s="29">
        <f>C81*D81</f>
        <v>136800</v>
      </c>
      <c r="F81" s="30" t="str">
        <f>IF(E80&gt;E81,"Attenzione Prezzo massimo superato!!!","")</f>
        <v/>
      </c>
      <c r="G81" s="12"/>
    </row>
    <row r="82" spans="1:7" s="13" customFormat="1" x14ac:dyDescent="0.25">
      <c r="A82" s="19" t="s">
        <v>78</v>
      </c>
      <c r="B82" s="20" t="s">
        <v>74</v>
      </c>
      <c r="C82" s="21">
        <v>600</v>
      </c>
      <c r="D82" s="22"/>
      <c r="E82" s="23">
        <f t="shared" si="19"/>
        <v>0</v>
      </c>
      <c r="F82" s="18" t="str">
        <f t="shared" ref="F82" si="21">IF(TYPE(D82)=1,IF(OR(ROUNDDOWN(D82,2)&lt;&gt;D82,D82&lt;=0),"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82" s="12"/>
    </row>
    <row r="83" spans="1:7" s="13" customFormat="1" ht="18" x14ac:dyDescent="0.25">
      <c r="A83" s="26" t="s">
        <v>79</v>
      </c>
      <c r="B83" s="27" t="s">
        <v>74</v>
      </c>
      <c r="C83" s="27">
        <v>600</v>
      </c>
      <c r="D83" s="47">
        <v>540</v>
      </c>
      <c r="E83" s="29">
        <f>C83*D83</f>
        <v>324000</v>
      </c>
      <c r="F83" s="30" t="str">
        <f>IF(E82&gt;E83,"Attenzione Prezzo massimo superato!!!","")</f>
        <v/>
      </c>
      <c r="G83" s="12"/>
    </row>
    <row r="84" spans="1:7" s="13" customFormat="1" x14ac:dyDescent="0.25">
      <c r="A84" s="19" t="s">
        <v>80</v>
      </c>
      <c r="B84" s="20" t="s">
        <v>74</v>
      </c>
      <c r="C84" s="21">
        <v>60</v>
      </c>
      <c r="D84" s="22"/>
      <c r="E84" s="23">
        <f t="shared" si="19"/>
        <v>0</v>
      </c>
      <c r="F84" s="18" t="str">
        <f t="shared" ref="F84" si="22">IF(TYPE(D84)=1,IF(OR(ROUNDDOWN(D84,2)&lt;&gt;D84,D84&lt;=0),"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84" s="12"/>
    </row>
    <row r="85" spans="1:7" s="13" customFormat="1" ht="18" x14ac:dyDescent="0.25">
      <c r="A85" s="26" t="s">
        <v>81</v>
      </c>
      <c r="B85" s="27" t="s">
        <v>74</v>
      </c>
      <c r="C85" s="27">
        <v>60</v>
      </c>
      <c r="D85" s="47">
        <v>720</v>
      </c>
      <c r="E85" s="29">
        <f>C85*D85</f>
        <v>43200</v>
      </c>
      <c r="F85" s="30" t="str">
        <f>IF(E84&gt;E85,"Attenzione Prezzo massimo superato!!!","")</f>
        <v/>
      </c>
      <c r="G85" s="12"/>
    </row>
    <row r="86" spans="1:7" s="13" customFormat="1" x14ac:dyDescent="0.25">
      <c r="A86" s="19" t="s">
        <v>82</v>
      </c>
      <c r="B86" s="20" t="s">
        <v>74</v>
      </c>
      <c r="C86" s="21">
        <v>96</v>
      </c>
      <c r="D86" s="22"/>
      <c r="E86" s="23">
        <f t="shared" si="19"/>
        <v>0</v>
      </c>
      <c r="F86" s="18" t="str">
        <f t="shared" ref="F86" si="23">IF(TYPE(D86)=1,IF(OR(ROUNDDOWN(D86,2)&lt;&gt;D86,D86&lt;=0),"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86" s="12"/>
    </row>
    <row r="87" spans="1:7" s="13" customFormat="1" ht="18" x14ac:dyDescent="0.25">
      <c r="A87" s="48" t="s">
        <v>83</v>
      </c>
      <c r="B87" s="27" t="s">
        <v>74</v>
      </c>
      <c r="C87" s="27">
        <v>96</v>
      </c>
      <c r="D87" s="47">
        <v>630</v>
      </c>
      <c r="E87" s="49">
        <f>C87*D87</f>
        <v>60480</v>
      </c>
      <c r="F87" s="30" t="str">
        <f>IF(E86&gt;E87,"Attenzione Prezzo massimo superato!!!","")</f>
        <v/>
      </c>
      <c r="G87" s="12"/>
    </row>
    <row r="88" spans="1:7" s="13" customFormat="1" ht="18.75" thickBot="1" x14ac:dyDescent="0.3">
      <c r="A88" s="50" t="s">
        <v>84</v>
      </c>
      <c r="B88" s="51"/>
      <c r="C88" s="51"/>
      <c r="D88" s="51"/>
      <c r="E88" s="52">
        <f>E78+E80+E82+E84+E86</f>
        <v>0</v>
      </c>
      <c r="F88" s="30"/>
      <c r="G88" s="12"/>
    </row>
    <row r="89" spans="1:7" ht="15.75" thickBot="1" x14ac:dyDescent="0.3">
      <c r="A89" s="12"/>
      <c r="B89" s="12"/>
      <c r="C89" s="12"/>
      <c r="D89" s="12"/>
      <c r="E89" s="12"/>
    </row>
    <row r="90" spans="1:7" ht="17.25" thickBot="1" x14ac:dyDescent="0.3">
      <c r="A90" s="53" t="s">
        <v>85</v>
      </c>
      <c r="B90" s="54"/>
      <c r="C90" s="54"/>
      <c r="D90" s="55"/>
      <c r="E90" s="56">
        <f>E14+E28+E33+E38+E63+E75+E88</f>
        <v>0</v>
      </c>
    </row>
    <row r="91" spans="1:7" ht="15.75" thickBot="1" x14ac:dyDescent="0.3">
      <c r="A91" s="12"/>
      <c r="B91" s="12"/>
      <c r="C91" s="12"/>
      <c r="D91" s="12"/>
      <c r="E91" s="12"/>
    </row>
    <row r="92" spans="1:7" ht="18.75" thickBot="1" x14ac:dyDescent="0.3">
      <c r="A92" s="53" t="s">
        <v>86</v>
      </c>
      <c r="B92" s="54"/>
      <c r="C92" s="54"/>
      <c r="D92" s="55"/>
      <c r="E92" s="56">
        <f>E90</f>
        <v>0</v>
      </c>
      <c r="F92" s="30" t="str">
        <f>IF(E92&gt;E94,"Attenzione Base d'asta superata!!!","")</f>
        <v/>
      </c>
    </row>
    <row r="93" spans="1:7" ht="15.75" thickBot="1" x14ac:dyDescent="0.3"/>
    <row r="94" spans="1:7" ht="18.75" thickBot="1" x14ac:dyDescent="0.3">
      <c r="A94" s="57" t="s">
        <v>87</v>
      </c>
      <c r="B94" s="58"/>
      <c r="C94" s="58"/>
      <c r="D94" s="59"/>
      <c r="E94" s="60">
        <f>E15+E29+E34+E39+E64+E76+E79+E81+E83+E85+E87</f>
        <v>8625480</v>
      </c>
      <c r="F94" s="30"/>
    </row>
    <row r="95" spans="1:7" x14ac:dyDescent="0.25">
      <c r="E95" s="61"/>
    </row>
    <row r="97" spans="1:5" s="6" customFormat="1" x14ac:dyDescent="0.25">
      <c r="A97" s="12" t="s">
        <v>88</v>
      </c>
      <c r="B97" s="12"/>
      <c r="C97" s="5"/>
      <c r="D97" s="12"/>
      <c r="E97" s="12"/>
    </row>
    <row r="98" spans="1:5" s="6" customFormat="1" x14ac:dyDescent="0.25">
      <c r="A98" s="5"/>
      <c r="B98" s="5"/>
      <c r="C98" s="5"/>
    </row>
    <row r="99" spans="1:5" s="6" customFormat="1" x14ac:dyDescent="0.25">
      <c r="A99" s="5"/>
      <c r="B99" s="5"/>
      <c r="C99" s="5"/>
      <c r="D99" s="62" t="s">
        <v>89</v>
      </c>
      <c r="E99" s="63"/>
    </row>
  </sheetData>
  <sheetProtection password="C67F" sheet="1" objects="1" scenarios="1" selectLockedCells="1"/>
  <mergeCells count="3">
    <mergeCell ref="B1:E1"/>
    <mergeCell ref="A2:E2"/>
    <mergeCell ref="A3:E3"/>
  </mergeCells>
  <conditionalFormatting sqref="D31 D36 D78 D5:D13 D80 D82 D84 D86">
    <cfRule type="cellIs" dxfId="16" priority="17" stopIfTrue="1" operator="lessThan">
      <formula>0</formula>
    </cfRule>
  </conditionalFormatting>
  <conditionalFormatting sqref="D17">
    <cfRule type="cellIs" dxfId="15" priority="16" stopIfTrue="1" operator="lessThan">
      <formula>0</formula>
    </cfRule>
  </conditionalFormatting>
  <conditionalFormatting sqref="D41">
    <cfRule type="cellIs" dxfId="14" priority="15" stopIfTrue="1" operator="lessThan">
      <formula>0</formula>
    </cfRule>
  </conditionalFormatting>
  <conditionalFormatting sqref="D45">
    <cfRule type="cellIs" dxfId="13" priority="14" stopIfTrue="1" operator="lessThan">
      <formula>0</formula>
    </cfRule>
  </conditionalFormatting>
  <conditionalFormatting sqref="D47">
    <cfRule type="cellIs" dxfId="12" priority="13" stopIfTrue="1" operator="lessThan">
      <formula>0</formula>
    </cfRule>
  </conditionalFormatting>
  <conditionalFormatting sqref="D49">
    <cfRule type="cellIs" dxfId="11" priority="12" stopIfTrue="1" operator="lessThan">
      <formula>0</formula>
    </cfRule>
  </conditionalFormatting>
  <conditionalFormatting sqref="D51">
    <cfRule type="cellIs" dxfId="10" priority="11" stopIfTrue="1" operator="lessThan">
      <formula>0</formula>
    </cfRule>
  </conditionalFormatting>
  <conditionalFormatting sqref="D53">
    <cfRule type="cellIs" dxfId="9" priority="10" stopIfTrue="1" operator="lessThan">
      <formula>0</formula>
    </cfRule>
  </conditionalFormatting>
  <conditionalFormatting sqref="D55">
    <cfRule type="cellIs" dxfId="8" priority="9" stopIfTrue="1" operator="lessThan">
      <formula>0</formula>
    </cfRule>
  </conditionalFormatting>
  <conditionalFormatting sqref="D57">
    <cfRule type="cellIs" dxfId="7" priority="8" stopIfTrue="1" operator="lessThan">
      <formula>0</formula>
    </cfRule>
  </conditionalFormatting>
  <conditionalFormatting sqref="D59">
    <cfRule type="cellIs" dxfId="6" priority="7" stopIfTrue="1" operator="lessThan">
      <formula>0</formula>
    </cfRule>
  </conditionalFormatting>
  <conditionalFormatting sqref="D61">
    <cfRule type="cellIs" dxfId="5" priority="6" stopIfTrue="1" operator="lessThan">
      <formula>0</formula>
    </cfRule>
  </conditionalFormatting>
  <conditionalFormatting sqref="D66">
    <cfRule type="cellIs" dxfId="4" priority="5" stopIfTrue="1" operator="lessThan">
      <formula>0</formula>
    </cfRule>
  </conditionalFormatting>
  <conditionalFormatting sqref="D43">
    <cfRule type="cellIs" dxfId="3" priority="4" stopIfTrue="1" operator="lessThan">
      <formula>0</formula>
    </cfRule>
  </conditionalFormatting>
  <conditionalFormatting sqref="D67:D74">
    <cfRule type="cellIs" dxfId="1" priority="2" stopIfTrue="1" operator="lessThan">
      <formula>0</formula>
    </cfRule>
  </conditionalFormatting>
  <conditionalFormatting sqref="D18:D27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44" orientation="portrait" r:id="rId1"/>
  <ignoredErrors>
    <ignoredError sqref="F79 F81 F83 F85 E42 E44 E47 E50 E53 E56 E59 E6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CONSIP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luxardo</dc:creator>
  <cp:lastModifiedBy>paolo luxardo</cp:lastModifiedBy>
  <cp:lastPrinted>2014-08-01T10:35:01Z</cp:lastPrinted>
  <dcterms:created xsi:type="dcterms:W3CDTF">2014-08-01T10:07:36Z</dcterms:created>
  <dcterms:modified xsi:type="dcterms:W3CDTF">2014-08-01T10:36:17Z</dcterms:modified>
</cp:coreProperties>
</file>