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25" yWindow="495" windowWidth="19320" windowHeight="7665" tabRatio="898"/>
  </bookViews>
  <sheets>
    <sheet name="DATI PPAA ITALIA" sheetId="47" r:id="rId1"/>
    <sheet name="DATI PPAA REGIONALI" sheetId="48" r:id="rId2"/>
    <sheet name="Q.ta e N. Ordini - EE10 e EE11" sheetId="49" r:id="rId3"/>
    <sheet name="ABRUZZO" sheetId="1" r:id="rId4"/>
    <sheet name="BASILICATA" sheetId="2" r:id="rId5"/>
    <sheet name="CALABRIA" sheetId="3" r:id="rId6"/>
    <sheet name="CAMPANIA" sheetId="4" r:id="rId7"/>
    <sheet name="EMILIA ROMAGNA" sheetId="10" r:id="rId8"/>
    <sheet name="FRIULI VENEZIA GIULIA" sheetId="9" r:id="rId9"/>
    <sheet name="LAZIO" sheetId="8" r:id="rId10"/>
    <sheet name="LIGURIA" sheetId="7" r:id="rId11"/>
    <sheet name="LOMBARDIA" sheetId="6" r:id="rId12"/>
    <sheet name="MARCHE" sheetId="5" r:id="rId13"/>
    <sheet name="MOLISE" sheetId="12" r:id="rId14"/>
    <sheet name="PIEMONTE" sheetId="13" r:id="rId15"/>
    <sheet name="PUGLIA" sheetId="14" r:id="rId16"/>
    <sheet name="SARDEGNA" sheetId="15" r:id="rId17"/>
    <sheet name="SICILIA" sheetId="16" r:id="rId18"/>
    <sheet name="TOSCANA" sheetId="17" r:id="rId19"/>
    <sheet name="TRENTINO ALTO ADIGE" sheetId="18" r:id="rId20"/>
    <sheet name="UMBRIA" sheetId="19" r:id="rId21"/>
    <sheet name="VALLE D'AOSTA" sheetId="20" r:id="rId22"/>
    <sheet name="VENETO" sheetId="21" r:id="rId23"/>
    <sheet name="ITALIA" sheetId="22" r:id="rId24"/>
  </sheets>
  <calcPr calcId="145621"/>
</workbook>
</file>

<file path=xl/calcChain.xml><?xml version="1.0" encoding="utf-8"?>
<calcChain xmlns="http://schemas.openxmlformats.org/spreadsheetml/2006/main">
  <c r="E36" i="20" l="1"/>
  <c r="M18" i="17" l="1"/>
  <c r="M52" i="12"/>
  <c r="L19" i="12"/>
  <c r="K19" i="12"/>
  <c r="J19" i="12"/>
  <c r="M18" i="12"/>
  <c r="M17" i="12"/>
  <c r="M16" i="12"/>
  <c r="M15" i="12"/>
  <c r="M14" i="12"/>
  <c r="M13" i="12"/>
  <c r="M12" i="12"/>
  <c r="M11" i="12"/>
  <c r="M10" i="12"/>
  <c r="M9" i="12"/>
  <c r="M8" i="12"/>
  <c r="M7" i="12"/>
  <c r="M52" i="3"/>
  <c r="L19" i="3"/>
  <c r="K19" i="3"/>
  <c r="J19" i="3"/>
  <c r="M18" i="3"/>
  <c r="M17" i="3"/>
  <c r="M16" i="3"/>
  <c r="M15" i="3"/>
  <c r="M14" i="3"/>
  <c r="M13" i="3"/>
  <c r="M12" i="3"/>
  <c r="M11" i="3"/>
  <c r="M10" i="3"/>
  <c r="M9" i="3"/>
  <c r="M8" i="3"/>
  <c r="M7" i="3"/>
  <c r="E36" i="2"/>
  <c r="M19" i="12" l="1"/>
  <c r="M19" i="3"/>
  <c r="AJ26" i="48"/>
  <c r="AI26" i="48"/>
  <c r="AH26" i="48"/>
  <c r="AG26" i="48"/>
  <c r="AD26" i="48"/>
  <c r="AC26" i="48"/>
  <c r="AB26" i="48"/>
  <c r="AA26" i="48"/>
  <c r="X26" i="48"/>
  <c r="W26" i="48"/>
  <c r="V26" i="48"/>
  <c r="U26" i="48"/>
  <c r="R26" i="48"/>
  <c r="Q26" i="48"/>
  <c r="P26" i="48"/>
  <c r="O26" i="48"/>
  <c r="U51" i="22" l="1"/>
  <c r="Q51" i="22"/>
  <c r="M51" i="22"/>
  <c r="I51" i="22"/>
  <c r="E51" i="22"/>
  <c r="U50" i="22"/>
  <c r="Q50" i="22"/>
  <c r="M50" i="22"/>
  <c r="I50" i="22"/>
  <c r="E50" i="22"/>
  <c r="U49" i="22"/>
  <c r="Q49" i="22"/>
  <c r="M49" i="22"/>
  <c r="I49" i="22"/>
  <c r="E49" i="22"/>
  <c r="U48" i="22"/>
  <c r="Q48" i="22"/>
  <c r="M48" i="22"/>
  <c r="I48" i="22"/>
  <c r="E48" i="22"/>
  <c r="U47" i="22"/>
  <c r="Q47" i="22"/>
  <c r="M47" i="22"/>
  <c r="I47" i="22"/>
  <c r="E47" i="22"/>
  <c r="U46" i="22"/>
  <c r="Q46" i="22"/>
  <c r="M46" i="22"/>
  <c r="I46" i="22"/>
  <c r="E46" i="22"/>
  <c r="U45" i="22"/>
  <c r="Q45" i="22"/>
  <c r="M45" i="22"/>
  <c r="I45" i="22"/>
  <c r="E45" i="22"/>
  <c r="U44" i="22"/>
  <c r="Q44" i="22"/>
  <c r="M44" i="22"/>
  <c r="I44" i="22"/>
  <c r="E44" i="22"/>
  <c r="U43" i="22"/>
  <c r="Q43" i="22"/>
  <c r="M43" i="22"/>
  <c r="I43" i="22"/>
  <c r="E43" i="22"/>
  <c r="U42" i="22"/>
  <c r="Q42" i="22"/>
  <c r="M42" i="22"/>
  <c r="I42" i="22"/>
  <c r="E42" i="22"/>
  <c r="U41" i="22"/>
  <c r="Q41" i="22"/>
  <c r="M41" i="22"/>
  <c r="I41" i="22"/>
  <c r="E41" i="22"/>
  <c r="U40" i="22"/>
  <c r="Q40" i="22"/>
  <c r="M40" i="22"/>
  <c r="I40" i="22"/>
  <c r="E40" i="22"/>
  <c r="Q35" i="22"/>
  <c r="M35" i="22"/>
  <c r="I35" i="22"/>
  <c r="E35" i="22"/>
  <c r="Q34" i="22"/>
  <c r="M34" i="22"/>
  <c r="I34" i="22"/>
  <c r="E34" i="22"/>
  <c r="Q33" i="22"/>
  <c r="M33" i="22"/>
  <c r="I33" i="22"/>
  <c r="E33" i="22"/>
  <c r="Q32" i="22"/>
  <c r="M32" i="22"/>
  <c r="I32" i="22"/>
  <c r="E32" i="22"/>
  <c r="Q31" i="22"/>
  <c r="M31" i="22"/>
  <c r="I31" i="22"/>
  <c r="E31" i="22"/>
  <c r="Q30" i="22"/>
  <c r="M30" i="22"/>
  <c r="I30" i="22"/>
  <c r="E30" i="22"/>
  <c r="Q29" i="22"/>
  <c r="M29" i="22"/>
  <c r="I29" i="22"/>
  <c r="E29" i="22"/>
  <c r="Q28" i="22"/>
  <c r="M28" i="22"/>
  <c r="I28" i="22"/>
  <c r="E28" i="22"/>
  <c r="Q27" i="22"/>
  <c r="M27" i="22"/>
  <c r="I27" i="22"/>
  <c r="E27" i="22"/>
  <c r="Q26" i="22"/>
  <c r="M26" i="22"/>
  <c r="I26" i="22"/>
  <c r="E26" i="22"/>
  <c r="Q25" i="22"/>
  <c r="M25" i="22"/>
  <c r="I25" i="22"/>
  <c r="E25" i="22"/>
  <c r="Q24" i="22"/>
  <c r="M24" i="22"/>
  <c r="I24" i="22"/>
  <c r="E24" i="22"/>
  <c r="T18" i="22"/>
  <c r="S18" i="22"/>
  <c r="R18" i="22"/>
  <c r="P18" i="22"/>
  <c r="O18" i="22"/>
  <c r="N18" i="22"/>
  <c r="L18" i="22"/>
  <c r="K18" i="22"/>
  <c r="J18" i="22"/>
  <c r="H18" i="22"/>
  <c r="G18" i="22"/>
  <c r="F18" i="22"/>
  <c r="D18" i="22"/>
  <c r="C18" i="22"/>
  <c r="B18" i="22"/>
  <c r="T17" i="22"/>
  <c r="S17" i="22"/>
  <c r="R17" i="22"/>
  <c r="P17" i="22"/>
  <c r="O17" i="22"/>
  <c r="N17" i="22"/>
  <c r="L17" i="22"/>
  <c r="K17" i="22"/>
  <c r="J17" i="22"/>
  <c r="H17" i="22"/>
  <c r="G17" i="22"/>
  <c r="F17" i="22"/>
  <c r="D17" i="22"/>
  <c r="C17" i="22"/>
  <c r="B17" i="22"/>
  <c r="T16" i="22"/>
  <c r="S16" i="22"/>
  <c r="R16" i="22"/>
  <c r="P16" i="22"/>
  <c r="O16" i="22"/>
  <c r="N16" i="22"/>
  <c r="L16" i="22"/>
  <c r="K16" i="22"/>
  <c r="J16" i="22"/>
  <c r="H16" i="22"/>
  <c r="G16" i="22"/>
  <c r="F16" i="22"/>
  <c r="D16" i="22"/>
  <c r="C16" i="22"/>
  <c r="B16" i="22"/>
  <c r="T15" i="22"/>
  <c r="S15" i="22"/>
  <c r="R15" i="22"/>
  <c r="P15" i="22"/>
  <c r="O15" i="22"/>
  <c r="N15" i="22"/>
  <c r="L15" i="22"/>
  <c r="K15" i="22"/>
  <c r="J15" i="22"/>
  <c r="H15" i="22"/>
  <c r="G15" i="22"/>
  <c r="F15" i="22"/>
  <c r="D15" i="22"/>
  <c r="C15" i="22"/>
  <c r="B15" i="22"/>
  <c r="T14" i="22"/>
  <c r="S14" i="22"/>
  <c r="R14" i="22"/>
  <c r="P14" i="22"/>
  <c r="O14" i="22"/>
  <c r="N14" i="22"/>
  <c r="L14" i="22"/>
  <c r="K14" i="22"/>
  <c r="J14" i="22"/>
  <c r="H14" i="22"/>
  <c r="G14" i="22"/>
  <c r="F14" i="22"/>
  <c r="D14" i="22"/>
  <c r="C14" i="22"/>
  <c r="B14" i="22"/>
  <c r="T13" i="22"/>
  <c r="S13" i="22"/>
  <c r="R13" i="22"/>
  <c r="P13" i="22"/>
  <c r="O13" i="22"/>
  <c r="N13" i="22"/>
  <c r="L13" i="22"/>
  <c r="K13" i="22"/>
  <c r="J13" i="22"/>
  <c r="H13" i="22"/>
  <c r="G13" i="22"/>
  <c r="F13" i="22"/>
  <c r="D13" i="22"/>
  <c r="C13" i="22"/>
  <c r="B13" i="22"/>
  <c r="T12" i="22"/>
  <c r="S12" i="22"/>
  <c r="R12" i="22"/>
  <c r="P12" i="22"/>
  <c r="O12" i="22"/>
  <c r="N12" i="22"/>
  <c r="L12" i="22"/>
  <c r="K12" i="22"/>
  <c r="J12" i="22"/>
  <c r="H12" i="22"/>
  <c r="G12" i="22"/>
  <c r="F12" i="22"/>
  <c r="D12" i="22"/>
  <c r="C12" i="22"/>
  <c r="B12" i="22"/>
  <c r="T11" i="22"/>
  <c r="S11" i="22"/>
  <c r="R11" i="22"/>
  <c r="P11" i="22"/>
  <c r="O11" i="22"/>
  <c r="N11" i="22"/>
  <c r="L11" i="22"/>
  <c r="K11" i="22"/>
  <c r="J11" i="22"/>
  <c r="H11" i="22"/>
  <c r="G11" i="22"/>
  <c r="F11" i="22"/>
  <c r="D11" i="22"/>
  <c r="C11" i="22"/>
  <c r="B11" i="22"/>
  <c r="T10" i="22"/>
  <c r="S10" i="22"/>
  <c r="R10" i="22"/>
  <c r="P10" i="22"/>
  <c r="O10" i="22"/>
  <c r="N10" i="22"/>
  <c r="L10" i="22"/>
  <c r="K10" i="22"/>
  <c r="J10" i="22"/>
  <c r="H10" i="22"/>
  <c r="G10" i="22"/>
  <c r="F10" i="22"/>
  <c r="D10" i="22"/>
  <c r="C10" i="22"/>
  <c r="B10" i="22"/>
  <c r="T9" i="22"/>
  <c r="S9" i="22"/>
  <c r="R9" i="22"/>
  <c r="P9" i="22"/>
  <c r="O9" i="22"/>
  <c r="N9" i="22"/>
  <c r="L9" i="22"/>
  <c r="K9" i="22"/>
  <c r="J9" i="22"/>
  <c r="H9" i="22"/>
  <c r="G9" i="22"/>
  <c r="F9" i="22"/>
  <c r="D9" i="22"/>
  <c r="C9" i="22"/>
  <c r="B9" i="22"/>
  <c r="T8" i="22"/>
  <c r="S8" i="22"/>
  <c r="R8" i="22"/>
  <c r="P8" i="22"/>
  <c r="O8" i="22"/>
  <c r="N8" i="22"/>
  <c r="L8" i="22"/>
  <c r="K8" i="22"/>
  <c r="J8" i="22"/>
  <c r="H8" i="22"/>
  <c r="G8" i="22"/>
  <c r="F8" i="22"/>
  <c r="D8" i="22"/>
  <c r="C8" i="22"/>
  <c r="B8" i="22"/>
  <c r="T7" i="22"/>
  <c r="S7" i="22"/>
  <c r="R7" i="22"/>
  <c r="P7" i="22"/>
  <c r="O7" i="22"/>
  <c r="N7" i="22"/>
  <c r="L7" i="22"/>
  <c r="K7" i="22"/>
  <c r="J7" i="22"/>
  <c r="H7" i="22"/>
  <c r="G7" i="22"/>
  <c r="F7" i="22"/>
  <c r="D7" i="22"/>
  <c r="C7" i="22"/>
  <c r="B7" i="22"/>
  <c r="U52" i="21"/>
  <c r="Q52" i="21"/>
  <c r="M52" i="21"/>
  <c r="I52" i="21"/>
  <c r="E52" i="21"/>
  <c r="I36" i="21"/>
  <c r="E36" i="21"/>
  <c r="T19" i="21"/>
  <c r="S19" i="21"/>
  <c r="R19" i="21"/>
  <c r="P19" i="21"/>
  <c r="O19" i="21"/>
  <c r="N19" i="21"/>
  <c r="L19" i="21"/>
  <c r="K19" i="21"/>
  <c r="J19" i="21"/>
  <c r="H19" i="21"/>
  <c r="G19" i="21"/>
  <c r="F19" i="21"/>
  <c r="D19" i="21"/>
  <c r="C19" i="21"/>
  <c r="B19" i="21"/>
  <c r="U18" i="21"/>
  <c r="Q18" i="21"/>
  <c r="M18" i="21"/>
  <c r="I18" i="21"/>
  <c r="E18" i="21"/>
  <c r="U17" i="21"/>
  <c r="Q17" i="21"/>
  <c r="M17" i="21"/>
  <c r="I17" i="21"/>
  <c r="E17" i="21"/>
  <c r="U16" i="21"/>
  <c r="Q16" i="21"/>
  <c r="M16" i="21"/>
  <c r="I16" i="21"/>
  <c r="E16" i="21"/>
  <c r="U15" i="21"/>
  <c r="Q15" i="21"/>
  <c r="M15" i="21"/>
  <c r="I15" i="21"/>
  <c r="E15" i="21"/>
  <c r="U14" i="21"/>
  <c r="Q14" i="21"/>
  <c r="M14" i="21"/>
  <c r="I14" i="21"/>
  <c r="E14" i="21"/>
  <c r="U13" i="21"/>
  <c r="Q13" i="21"/>
  <c r="M13" i="21"/>
  <c r="I13" i="21"/>
  <c r="E13" i="21"/>
  <c r="U12" i="21"/>
  <c r="Q12" i="21"/>
  <c r="M12" i="21"/>
  <c r="I12" i="21"/>
  <c r="E12" i="21"/>
  <c r="U11" i="21"/>
  <c r="Q11" i="21"/>
  <c r="M11" i="21"/>
  <c r="I11" i="21"/>
  <c r="E11" i="21"/>
  <c r="U10" i="21"/>
  <c r="Q10" i="21"/>
  <c r="M10" i="21"/>
  <c r="M19" i="21" s="1"/>
  <c r="I10" i="21"/>
  <c r="E10" i="21"/>
  <c r="U9" i="21"/>
  <c r="Q9" i="21"/>
  <c r="M9" i="21"/>
  <c r="I9" i="21"/>
  <c r="E9" i="21"/>
  <c r="U8" i="21"/>
  <c r="Q8" i="21"/>
  <c r="M8" i="21"/>
  <c r="I8" i="21"/>
  <c r="E8" i="21"/>
  <c r="U7" i="21"/>
  <c r="Q7" i="21"/>
  <c r="M7" i="21"/>
  <c r="I7" i="21"/>
  <c r="E7" i="21"/>
  <c r="Q52" i="20"/>
  <c r="I52" i="20"/>
  <c r="E52" i="20"/>
  <c r="P19" i="20"/>
  <c r="O19" i="20"/>
  <c r="N19" i="20"/>
  <c r="H19" i="20"/>
  <c r="G19" i="20"/>
  <c r="F19" i="20"/>
  <c r="D19" i="20"/>
  <c r="C19" i="20"/>
  <c r="B19" i="20"/>
  <c r="Q18" i="20"/>
  <c r="I18" i="20"/>
  <c r="E18" i="20"/>
  <c r="Q17" i="20"/>
  <c r="I17" i="20"/>
  <c r="E17" i="20"/>
  <c r="Q16" i="20"/>
  <c r="I16" i="20"/>
  <c r="E16" i="20"/>
  <c r="Q15" i="20"/>
  <c r="I15" i="20"/>
  <c r="E15" i="20"/>
  <c r="Q14" i="20"/>
  <c r="I14" i="20"/>
  <c r="E14" i="20"/>
  <c r="Q13" i="20"/>
  <c r="I13" i="20"/>
  <c r="E13" i="20"/>
  <c r="Q12" i="20"/>
  <c r="I12" i="20"/>
  <c r="E12" i="20"/>
  <c r="Q11" i="20"/>
  <c r="I11" i="20"/>
  <c r="E11" i="20"/>
  <c r="Q10" i="20"/>
  <c r="I10" i="20"/>
  <c r="E10" i="20"/>
  <c r="Q9" i="20"/>
  <c r="I9" i="20"/>
  <c r="E9" i="20"/>
  <c r="Q8" i="20"/>
  <c r="I8" i="20"/>
  <c r="E8" i="20"/>
  <c r="Q7" i="20"/>
  <c r="Q19" i="20" s="1"/>
  <c r="I7" i="20"/>
  <c r="E7" i="20"/>
  <c r="E19" i="20" s="1"/>
  <c r="Q52" i="19"/>
  <c r="M52" i="19"/>
  <c r="I52" i="19"/>
  <c r="E52" i="19"/>
  <c r="I36" i="19"/>
  <c r="E36" i="19"/>
  <c r="P19" i="19"/>
  <c r="O19" i="19"/>
  <c r="N19" i="19"/>
  <c r="L19" i="19"/>
  <c r="K19" i="19"/>
  <c r="J19" i="19"/>
  <c r="H19" i="19"/>
  <c r="G19" i="19"/>
  <c r="F19" i="19"/>
  <c r="D19" i="19"/>
  <c r="C19" i="19"/>
  <c r="B19" i="19"/>
  <c r="Q18" i="19"/>
  <c r="M18" i="19"/>
  <c r="I18" i="19"/>
  <c r="E18" i="19"/>
  <c r="Q17" i="19"/>
  <c r="M17" i="19"/>
  <c r="I17" i="19"/>
  <c r="E17" i="19"/>
  <c r="Q16" i="19"/>
  <c r="M16" i="19"/>
  <c r="I16" i="19"/>
  <c r="E16" i="19"/>
  <c r="Q15" i="19"/>
  <c r="M15" i="19"/>
  <c r="I15" i="19"/>
  <c r="E15" i="19"/>
  <c r="Q14" i="19"/>
  <c r="M14" i="19"/>
  <c r="I14" i="19"/>
  <c r="E14" i="19"/>
  <c r="Q13" i="19"/>
  <c r="M13" i="19"/>
  <c r="I13" i="19"/>
  <c r="E13" i="19"/>
  <c r="Q12" i="19"/>
  <c r="M12" i="19"/>
  <c r="I12" i="19"/>
  <c r="E12" i="19"/>
  <c r="Q11" i="19"/>
  <c r="M11" i="19"/>
  <c r="I11" i="19"/>
  <c r="E11" i="19"/>
  <c r="Q10" i="19"/>
  <c r="M10" i="19"/>
  <c r="I10" i="19"/>
  <c r="E10" i="19"/>
  <c r="Q9" i="19"/>
  <c r="M9" i="19"/>
  <c r="I9" i="19"/>
  <c r="E9" i="19"/>
  <c r="Q8" i="19"/>
  <c r="M8" i="19"/>
  <c r="I8" i="19"/>
  <c r="E8" i="19"/>
  <c r="Q7" i="19"/>
  <c r="Q19" i="19" s="1"/>
  <c r="M7" i="19"/>
  <c r="M19" i="19" s="1"/>
  <c r="I7" i="19"/>
  <c r="I19" i="19" s="1"/>
  <c r="E7" i="19"/>
  <c r="E19" i="19" s="1"/>
  <c r="Q52" i="18"/>
  <c r="I52" i="18"/>
  <c r="E52" i="18"/>
  <c r="I36" i="18"/>
  <c r="P19" i="18"/>
  <c r="O19" i="18"/>
  <c r="N19" i="18"/>
  <c r="H19" i="18"/>
  <c r="G19" i="18"/>
  <c r="F19" i="18"/>
  <c r="D19" i="18"/>
  <c r="C19" i="18"/>
  <c r="B19" i="18"/>
  <c r="Q18" i="18"/>
  <c r="I18" i="18"/>
  <c r="E18" i="18"/>
  <c r="Q17" i="18"/>
  <c r="I17" i="18"/>
  <c r="E17" i="18"/>
  <c r="Q16" i="18"/>
  <c r="I16" i="18"/>
  <c r="E16" i="18"/>
  <c r="Q15" i="18"/>
  <c r="I15" i="18"/>
  <c r="E15" i="18"/>
  <c r="Q14" i="18"/>
  <c r="I14" i="18"/>
  <c r="E14" i="18"/>
  <c r="Q13" i="18"/>
  <c r="I13" i="18"/>
  <c r="E13" i="18"/>
  <c r="Q12" i="18"/>
  <c r="I12" i="18"/>
  <c r="E12" i="18"/>
  <c r="Q11" i="18"/>
  <c r="I11" i="18"/>
  <c r="E11" i="18"/>
  <c r="Q10" i="18"/>
  <c r="I10" i="18"/>
  <c r="E10" i="18"/>
  <c r="Q9" i="18"/>
  <c r="I9" i="18"/>
  <c r="E9" i="18"/>
  <c r="Q8" i="18"/>
  <c r="I8" i="18"/>
  <c r="E8" i="18"/>
  <c r="Q7" i="18"/>
  <c r="I7" i="18"/>
  <c r="E7" i="18"/>
  <c r="Q52" i="17"/>
  <c r="M52" i="17"/>
  <c r="I52" i="17"/>
  <c r="E52" i="17"/>
  <c r="I36" i="17"/>
  <c r="E36" i="17"/>
  <c r="P19" i="17"/>
  <c r="O19" i="17"/>
  <c r="N19" i="17"/>
  <c r="L19" i="17"/>
  <c r="K19" i="17"/>
  <c r="J19" i="17"/>
  <c r="H19" i="17"/>
  <c r="G19" i="17"/>
  <c r="F19" i="17"/>
  <c r="E19" i="17"/>
  <c r="D19" i="17"/>
  <c r="C19" i="17"/>
  <c r="B19" i="17"/>
  <c r="Q18" i="17"/>
  <c r="I18" i="17"/>
  <c r="E18" i="17"/>
  <c r="Q17" i="17"/>
  <c r="M17" i="17"/>
  <c r="I17" i="17"/>
  <c r="E17" i="17"/>
  <c r="Q16" i="17"/>
  <c r="M16" i="17"/>
  <c r="I16" i="17"/>
  <c r="E16" i="17"/>
  <c r="Q15" i="17"/>
  <c r="M15" i="17"/>
  <c r="I15" i="17"/>
  <c r="E15" i="17"/>
  <c r="Q14" i="17"/>
  <c r="M14" i="17"/>
  <c r="I14" i="17"/>
  <c r="E14" i="17"/>
  <c r="Q13" i="17"/>
  <c r="M13" i="17"/>
  <c r="I13" i="17"/>
  <c r="E13" i="17"/>
  <c r="Q12" i="17"/>
  <c r="M12" i="17"/>
  <c r="I12" i="17"/>
  <c r="E12" i="17"/>
  <c r="Q11" i="17"/>
  <c r="M11" i="17"/>
  <c r="I11" i="17"/>
  <c r="E11" i="17"/>
  <c r="Q10" i="17"/>
  <c r="M10" i="17"/>
  <c r="I10" i="17"/>
  <c r="E10" i="17"/>
  <c r="Q9" i="17"/>
  <c r="M9" i="17"/>
  <c r="I9" i="17"/>
  <c r="E9" i="17"/>
  <c r="Q8" i="17"/>
  <c r="M8" i="17"/>
  <c r="I8" i="17"/>
  <c r="E8" i="17"/>
  <c r="Q7" i="17"/>
  <c r="M7" i="17"/>
  <c r="M19" i="17" s="1"/>
  <c r="I7" i="17"/>
  <c r="I19" i="17" s="1"/>
  <c r="E7" i="17"/>
  <c r="Q52" i="16"/>
  <c r="M52" i="16"/>
  <c r="I52" i="16"/>
  <c r="E52" i="16"/>
  <c r="I36" i="16"/>
  <c r="E36" i="16"/>
  <c r="P19" i="16"/>
  <c r="O19" i="16"/>
  <c r="N19" i="16"/>
  <c r="L19" i="16"/>
  <c r="K19" i="16"/>
  <c r="J19" i="16"/>
  <c r="H19" i="16"/>
  <c r="G19" i="16"/>
  <c r="F19" i="16"/>
  <c r="D19" i="16"/>
  <c r="C19" i="16"/>
  <c r="B19" i="16"/>
  <c r="Q18" i="16"/>
  <c r="M18" i="16"/>
  <c r="I18" i="16"/>
  <c r="E18" i="16"/>
  <c r="Q17" i="16"/>
  <c r="M17" i="16"/>
  <c r="I17" i="16"/>
  <c r="E17" i="16"/>
  <c r="Q16" i="16"/>
  <c r="M16" i="16"/>
  <c r="I16" i="16"/>
  <c r="E16" i="16"/>
  <c r="Q15" i="16"/>
  <c r="M15" i="16"/>
  <c r="I15" i="16"/>
  <c r="E15" i="16"/>
  <c r="Q14" i="16"/>
  <c r="M14" i="16"/>
  <c r="I14" i="16"/>
  <c r="E14" i="16"/>
  <c r="Q13" i="16"/>
  <c r="M13" i="16"/>
  <c r="I13" i="16"/>
  <c r="E13" i="16"/>
  <c r="Q12" i="16"/>
  <c r="M12" i="16"/>
  <c r="I12" i="16"/>
  <c r="E12" i="16"/>
  <c r="Q11" i="16"/>
  <c r="M11" i="16"/>
  <c r="I11" i="16"/>
  <c r="E11" i="16"/>
  <c r="Q10" i="16"/>
  <c r="M10" i="16"/>
  <c r="I10" i="16"/>
  <c r="E10" i="16"/>
  <c r="Q9" i="16"/>
  <c r="M9" i="16"/>
  <c r="I9" i="16"/>
  <c r="E9" i="16"/>
  <c r="Q8" i="16"/>
  <c r="M8" i="16"/>
  <c r="I8" i="16"/>
  <c r="E8" i="16"/>
  <c r="Q7" i="16"/>
  <c r="Q19" i="16" s="1"/>
  <c r="M7" i="16"/>
  <c r="M19" i="16" s="1"/>
  <c r="I7" i="16"/>
  <c r="I19" i="16" s="1"/>
  <c r="E7" i="16"/>
  <c r="E19" i="16" s="1"/>
  <c r="U52" i="15"/>
  <c r="Q52" i="15"/>
  <c r="M52" i="15"/>
  <c r="I52" i="15"/>
  <c r="E52" i="15"/>
  <c r="I36" i="15"/>
  <c r="E36" i="15"/>
  <c r="T19" i="15"/>
  <c r="S19" i="15"/>
  <c r="R19" i="15"/>
  <c r="P19" i="15"/>
  <c r="O19" i="15"/>
  <c r="N19" i="15"/>
  <c r="L19" i="15"/>
  <c r="K19" i="15"/>
  <c r="J19" i="15"/>
  <c r="H19" i="15"/>
  <c r="G19" i="15"/>
  <c r="F19" i="15"/>
  <c r="D19" i="15"/>
  <c r="C19" i="15"/>
  <c r="B19" i="15"/>
  <c r="U18" i="15"/>
  <c r="Q18" i="15"/>
  <c r="M18" i="15"/>
  <c r="I18" i="15"/>
  <c r="E18" i="15"/>
  <c r="U17" i="15"/>
  <c r="Q17" i="15"/>
  <c r="M17" i="15"/>
  <c r="I17" i="15"/>
  <c r="E17" i="15"/>
  <c r="U16" i="15"/>
  <c r="Q16" i="15"/>
  <c r="M16" i="15"/>
  <c r="I16" i="15"/>
  <c r="E16" i="15"/>
  <c r="U15" i="15"/>
  <c r="Q15" i="15"/>
  <c r="M15" i="15"/>
  <c r="I15" i="15"/>
  <c r="E15" i="15"/>
  <c r="U14" i="15"/>
  <c r="Q14" i="15"/>
  <c r="M14" i="15"/>
  <c r="I14" i="15"/>
  <c r="E14" i="15"/>
  <c r="U13" i="15"/>
  <c r="Q13" i="15"/>
  <c r="M13" i="15"/>
  <c r="I13" i="15"/>
  <c r="E13" i="15"/>
  <c r="U12" i="15"/>
  <c r="Q12" i="15"/>
  <c r="M12" i="15"/>
  <c r="I12" i="15"/>
  <c r="E12" i="15"/>
  <c r="U11" i="15"/>
  <c r="Q11" i="15"/>
  <c r="M11" i="15"/>
  <c r="I11" i="15"/>
  <c r="E11" i="15"/>
  <c r="U10" i="15"/>
  <c r="Q10" i="15"/>
  <c r="M10" i="15"/>
  <c r="I10" i="15"/>
  <c r="E10" i="15"/>
  <c r="E19" i="15" s="1"/>
  <c r="U9" i="15"/>
  <c r="Q9" i="15"/>
  <c r="M9" i="15"/>
  <c r="I9" i="15"/>
  <c r="E9" i="15"/>
  <c r="U8" i="15"/>
  <c r="Q8" i="15"/>
  <c r="M8" i="15"/>
  <c r="M19" i="15" s="1"/>
  <c r="I8" i="15"/>
  <c r="E8" i="15"/>
  <c r="U7" i="15"/>
  <c r="Q7" i="15"/>
  <c r="M7" i="15"/>
  <c r="I7" i="15"/>
  <c r="E7" i="15"/>
  <c r="Q52" i="14"/>
  <c r="M52" i="14"/>
  <c r="I52" i="14"/>
  <c r="E52" i="14"/>
  <c r="I36" i="14"/>
  <c r="E36" i="14"/>
  <c r="P19" i="14"/>
  <c r="O19" i="14"/>
  <c r="N19" i="14"/>
  <c r="L19" i="14"/>
  <c r="K19" i="14"/>
  <c r="J19" i="14"/>
  <c r="H19" i="14"/>
  <c r="G19" i="14"/>
  <c r="F19" i="14"/>
  <c r="D19" i="14"/>
  <c r="C19" i="14"/>
  <c r="B19" i="14"/>
  <c r="Q18" i="14"/>
  <c r="M18" i="14"/>
  <c r="I18" i="14"/>
  <c r="E18" i="14"/>
  <c r="Q17" i="14"/>
  <c r="M17" i="14"/>
  <c r="I17" i="14"/>
  <c r="E17" i="14"/>
  <c r="Q16" i="14"/>
  <c r="M16" i="14"/>
  <c r="I16" i="14"/>
  <c r="E16" i="14"/>
  <c r="Q15" i="14"/>
  <c r="M15" i="14"/>
  <c r="I15" i="14"/>
  <c r="E15" i="14"/>
  <c r="Q14" i="14"/>
  <c r="M14" i="14"/>
  <c r="I14" i="14"/>
  <c r="E14" i="14"/>
  <c r="Q13" i="14"/>
  <c r="M13" i="14"/>
  <c r="I13" i="14"/>
  <c r="E13" i="14"/>
  <c r="Q12" i="14"/>
  <c r="M12" i="14"/>
  <c r="I12" i="14"/>
  <c r="E12" i="14"/>
  <c r="Q11" i="14"/>
  <c r="M11" i="14"/>
  <c r="I11" i="14"/>
  <c r="E11" i="14"/>
  <c r="Q10" i="14"/>
  <c r="M10" i="14"/>
  <c r="I10" i="14"/>
  <c r="E10" i="14"/>
  <c r="Q9" i="14"/>
  <c r="M9" i="14"/>
  <c r="I9" i="14"/>
  <c r="E9" i="14"/>
  <c r="Q8" i="14"/>
  <c r="M8" i="14"/>
  <c r="I8" i="14"/>
  <c r="E8" i="14"/>
  <c r="Q7" i="14"/>
  <c r="Q19" i="14" s="1"/>
  <c r="M7" i="14"/>
  <c r="M19" i="14" s="1"/>
  <c r="I7" i="14"/>
  <c r="I19" i="14" s="1"/>
  <c r="E7" i="14"/>
  <c r="E19" i="14" s="1"/>
  <c r="Q52" i="13"/>
  <c r="I52" i="13"/>
  <c r="E52" i="13"/>
  <c r="I36" i="13"/>
  <c r="E36" i="13"/>
  <c r="P19" i="13"/>
  <c r="O19" i="13"/>
  <c r="N19" i="13"/>
  <c r="H19" i="13"/>
  <c r="G19" i="13"/>
  <c r="F19" i="13"/>
  <c r="D19" i="13"/>
  <c r="C19" i="13"/>
  <c r="B19" i="13"/>
  <c r="Q18" i="13"/>
  <c r="I18" i="13"/>
  <c r="E18" i="13"/>
  <c r="Q17" i="13"/>
  <c r="I17" i="13"/>
  <c r="E17" i="13"/>
  <c r="Q16" i="13"/>
  <c r="I16" i="13"/>
  <c r="E16" i="13"/>
  <c r="Q15" i="13"/>
  <c r="I15" i="13"/>
  <c r="E15" i="13"/>
  <c r="Q14" i="13"/>
  <c r="I14" i="13"/>
  <c r="E14" i="13"/>
  <c r="Q13" i="13"/>
  <c r="I13" i="13"/>
  <c r="E13" i="13"/>
  <c r="Q12" i="13"/>
  <c r="I12" i="13"/>
  <c r="E12" i="13"/>
  <c r="Q11" i="13"/>
  <c r="I11" i="13"/>
  <c r="E11" i="13"/>
  <c r="Q10" i="13"/>
  <c r="I10" i="13"/>
  <c r="E10" i="13"/>
  <c r="Q9" i="13"/>
  <c r="I9" i="13"/>
  <c r="E9" i="13"/>
  <c r="Q8" i="13"/>
  <c r="I8" i="13"/>
  <c r="E8" i="13"/>
  <c r="Q7" i="13"/>
  <c r="Q19" i="13" s="1"/>
  <c r="I7" i="13"/>
  <c r="I19" i="13" s="1"/>
  <c r="E7" i="13"/>
  <c r="E19" i="13" s="1"/>
  <c r="Q52" i="12"/>
  <c r="I52" i="12"/>
  <c r="E52" i="12"/>
  <c r="I36" i="12"/>
  <c r="E36" i="12"/>
  <c r="P19" i="12"/>
  <c r="O19" i="12"/>
  <c r="N19" i="12"/>
  <c r="H19" i="12"/>
  <c r="G19" i="12"/>
  <c r="F19" i="12"/>
  <c r="D19" i="12"/>
  <c r="C19" i="12"/>
  <c r="B19" i="12"/>
  <c r="Q18" i="12"/>
  <c r="I18" i="12"/>
  <c r="E18" i="12"/>
  <c r="Q17" i="12"/>
  <c r="I17" i="12"/>
  <c r="E17" i="12"/>
  <c r="Q16" i="12"/>
  <c r="I16" i="12"/>
  <c r="E16" i="12"/>
  <c r="Q15" i="12"/>
  <c r="I15" i="12"/>
  <c r="E15" i="12"/>
  <c r="Q14" i="12"/>
  <c r="I14" i="12"/>
  <c r="E14" i="12"/>
  <c r="Q13" i="12"/>
  <c r="I13" i="12"/>
  <c r="E13" i="12"/>
  <c r="Q12" i="12"/>
  <c r="I12" i="12"/>
  <c r="E12" i="12"/>
  <c r="Q11" i="12"/>
  <c r="I11" i="12"/>
  <c r="E11" i="12"/>
  <c r="Q10" i="12"/>
  <c r="I10" i="12"/>
  <c r="E10" i="12"/>
  <c r="Q9" i="12"/>
  <c r="I9" i="12"/>
  <c r="E9" i="12"/>
  <c r="Q8" i="12"/>
  <c r="I8" i="12"/>
  <c r="E8" i="12"/>
  <c r="Q7" i="12"/>
  <c r="I7" i="12"/>
  <c r="E7" i="12"/>
  <c r="Q52" i="5"/>
  <c r="M52" i="5"/>
  <c r="I52" i="5"/>
  <c r="E52" i="5"/>
  <c r="I36" i="5"/>
  <c r="E36" i="5"/>
  <c r="P19" i="5"/>
  <c r="O19" i="5"/>
  <c r="N19" i="5"/>
  <c r="L19" i="5"/>
  <c r="K19" i="5"/>
  <c r="J19" i="5"/>
  <c r="I19" i="5"/>
  <c r="H19" i="5"/>
  <c r="G19" i="5"/>
  <c r="F19" i="5"/>
  <c r="D19" i="5"/>
  <c r="C19" i="5"/>
  <c r="B19" i="5"/>
  <c r="Q18" i="5"/>
  <c r="M18" i="5"/>
  <c r="I18" i="5"/>
  <c r="E18" i="5"/>
  <c r="Q17" i="5"/>
  <c r="M17" i="5"/>
  <c r="I17" i="5"/>
  <c r="E17" i="5"/>
  <c r="Q16" i="5"/>
  <c r="M16" i="5"/>
  <c r="I16" i="5"/>
  <c r="E16" i="5"/>
  <c r="Q15" i="5"/>
  <c r="M15" i="5"/>
  <c r="I15" i="5"/>
  <c r="E15" i="5"/>
  <c r="Q14" i="5"/>
  <c r="M14" i="5"/>
  <c r="I14" i="5"/>
  <c r="E14" i="5"/>
  <c r="Q13" i="5"/>
  <c r="M13" i="5"/>
  <c r="I13" i="5"/>
  <c r="E13" i="5"/>
  <c r="Q12" i="5"/>
  <c r="M12" i="5"/>
  <c r="I12" i="5"/>
  <c r="E12" i="5"/>
  <c r="Q11" i="5"/>
  <c r="M11" i="5"/>
  <c r="I11" i="5"/>
  <c r="E11" i="5"/>
  <c r="Q10" i="5"/>
  <c r="M10" i="5"/>
  <c r="I10" i="5"/>
  <c r="E10" i="5"/>
  <c r="Q9" i="5"/>
  <c r="M9" i="5"/>
  <c r="I9" i="5"/>
  <c r="E9" i="5"/>
  <c r="Q8" i="5"/>
  <c r="M8" i="5"/>
  <c r="I8" i="5"/>
  <c r="E8" i="5"/>
  <c r="Q7" i="5"/>
  <c r="M7" i="5"/>
  <c r="M19" i="5" s="1"/>
  <c r="I7" i="5"/>
  <c r="E7" i="5"/>
  <c r="E19" i="5" s="1"/>
  <c r="Q52" i="6"/>
  <c r="M52" i="6"/>
  <c r="I52" i="6"/>
  <c r="E52" i="6"/>
  <c r="I36" i="6"/>
  <c r="E36" i="6"/>
  <c r="Q19" i="6"/>
  <c r="P19" i="6"/>
  <c r="O19" i="6"/>
  <c r="N19" i="6"/>
  <c r="L19" i="6"/>
  <c r="K19" i="6"/>
  <c r="J19" i="6"/>
  <c r="H19" i="6"/>
  <c r="G19" i="6"/>
  <c r="F19" i="6"/>
  <c r="D19" i="6"/>
  <c r="C19" i="6"/>
  <c r="B19" i="6"/>
  <c r="Q18" i="6"/>
  <c r="M18" i="6"/>
  <c r="I18" i="6"/>
  <c r="E18" i="6"/>
  <c r="Q17" i="6"/>
  <c r="M17" i="6"/>
  <c r="I17" i="6"/>
  <c r="E17" i="6"/>
  <c r="Q16" i="6"/>
  <c r="M16" i="6"/>
  <c r="I16" i="6"/>
  <c r="E16" i="6"/>
  <c r="Q15" i="6"/>
  <c r="M15" i="6"/>
  <c r="I15" i="6"/>
  <c r="E15" i="6"/>
  <c r="Q14" i="6"/>
  <c r="M14" i="6"/>
  <c r="I14" i="6"/>
  <c r="E14" i="6"/>
  <c r="Q13" i="6"/>
  <c r="M13" i="6"/>
  <c r="I13" i="6"/>
  <c r="E13" i="6"/>
  <c r="Q12" i="6"/>
  <c r="M12" i="6"/>
  <c r="I12" i="6"/>
  <c r="E12" i="6"/>
  <c r="Q11" i="6"/>
  <c r="M11" i="6"/>
  <c r="I11" i="6"/>
  <c r="E11" i="6"/>
  <c r="Q10" i="6"/>
  <c r="M10" i="6"/>
  <c r="I10" i="6"/>
  <c r="E10" i="6"/>
  <c r="Q9" i="6"/>
  <c r="M9" i="6"/>
  <c r="I9" i="6"/>
  <c r="E9" i="6"/>
  <c r="Q8" i="6"/>
  <c r="M8" i="6"/>
  <c r="I8" i="6"/>
  <c r="E8" i="6"/>
  <c r="Q7" i="6"/>
  <c r="M7" i="6"/>
  <c r="M19" i="6" s="1"/>
  <c r="I7" i="6"/>
  <c r="E7" i="6"/>
  <c r="E19" i="6" s="1"/>
  <c r="Q52" i="7"/>
  <c r="M52" i="7"/>
  <c r="I52" i="7"/>
  <c r="E52" i="7"/>
  <c r="E36" i="7"/>
  <c r="P19" i="7"/>
  <c r="O19" i="7"/>
  <c r="N19" i="7"/>
  <c r="L19" i="7"/>
  <c r="K19" i="7"/>
  <c r="J19" i="7"/>
  <c r="H19" i="7"/>
  <c r="G19" i="7"/>
  <c r="F19" i="7"/>
  <c r="D19" i="7"/>
  <c r="C19" i="7"/>
  <c r="B19" i="7"/>
  <c r="Q18" i="7"/>
  <c r="M18" i="7"/>
  <c r="I18" i="7"/>
  <c r="E18" i="7"/>
  <c r="Q17" i="7"/>
  <c r="M17" i="7"/>
  <c r="I17" i="7"/>
  <c r="E17" i="7"/>
  <c r="Q16" i="7"/>
  <c r="M16" i="7"/>
  <c r="I16" i="7"/>
  <c r="E16" i="7"/>
  <c r="Q15" i="7"/>
  <c r="M15" i="7"/>
  <c r="I15" i="7"/>
  <c r="E15" i="7"/>
  <c r="Q14" i="7"/>
  <c r="M14" i="7"/>
  <c r="I14" i="7"/>
  <c r="E14" i="7"/>
  <c r="Q13" i="7"/>
  <c r="M13" i="7"/>
  <c r="I13" i="7"/>
  <c r="E13" i="7"/>
  <c r="Q12" i="7"/>
  <c r="M12" i="7"/>
  <c r="I12" i="7"/>
  <c r="E12" i="7"/>
  <c r="Q11" i="7"/>
  <c r="M11" i="7"/>
  <c r="I11" i="7"/>
  <c r="E11" i="7"/>
  <c r="Q10" i="7"/>
  <c r="M10" i="7"/>
  <c r="I10" i="7"/>
  <c r="E10" i="7"/>
  <c r="Q9" i="7"/>
  <c r="M9" i="7"/>
  <c r="I9" i="7"/>
  <c r="E9" i="7"/>
  <c r="Q8" i="7"/>
  <c r="M8" i="7"/>
  <c r="I8" i="7"/>
  <c r="E8" i="7"/>
  <c r="Q7" i="7"/>
  <c r="M7" i="7"/>
  <c r="I7" i="7"/>
  <c r="E7" i="7"/>
  <c r="U52" i="8"/>
  <c r="Q52" i="8"/>
  <c r="M52" i="8"/>
  <c r="I52" i="8"/>
  <c r="E52" i="8"/>
  <c r="I36" i="8"/>
  <c r="E36" i="8"/>
  <c r="T19" i="8"/>
  <c r="S19" i="8"/>
  <c r="R19" i="8"/>
  <c r="P19" i="8"/>
  <c r="O19" i="8"/>
  <c r="N19" i="8"/>
  <c r="L19" i="8"/>
  <c r="K19" i="8"/>
  <c r="J19" i="8"/>
  <c r="H19" i="8"/>
  <c r="G19" i="8"/>
  <c r="F19" i="8"/>
  <c r="D19" i="8"/>
  <c r="C19" i="8"/>
  <c r="B19" i="8"/>
  <c r="U18" i="8"/>
  <c r="Q18" i="8"/>
  <c r="M18" i="8"/>
  <c r="I18" i="8"/>
  <c r="E18" i="8"/>
  <c r="U17" i="8"/>
  <c r="Q17" i="8"/>
  <c r="M17" i="8"/>
  <c r="I17" i="8"/>
  <c r="E17" i="8"/>
  <c r="U16" i="8"/>
  <c r="Q16" i="8"/>
  <c r="M16" i="8"/>
  <c r="I16" i="8"/>
  <c r="E16" i="8"/>
  <c r="U15" i="8"/>
  <c r="Q15" i="8"/>
  <c r="M15" i="8"/>
  <c r="I15" i="8"/>
  <c r="E15" i="8"/>
  <c r="U14" i="8"/>
  <c r="Q14" i="8"/>
  <c r="M14" i="8"/>
  <c r="I14" i="8"/>
  <c r="E14" i="8"/>
  <c r="U13" i="8"/>
  <c r="Q13" i="8"/>
  <c r="M13" i="8"/>
  <c r="I13" i="8"/>
  <c r="E13" i="8"/>
  <c r="U12" i="8"/>
  <c r="Q12" i="8"/>
  <c r="M12" i="8"/>
  <c r="I12" i="8"/>
  <c r="E12" i="8"/>
  <c r="U11" i="8"/>
  <c r="Q11" i="8"/>
  <c r="M11" i="8"/>
  <c r="I11" i="8"/>
  <c r="E11" i="8"/>
  <c r="U10" i="8"/>
  <c r="U19" i="8" s="1"/>
  <c r="Q10" i="8"/>
  <c r="M10" i="8"/>
  <c r="I10" i="8"/>
  <c r="E10" i="8"/>
  <c r="U9" i="8"/>
  <c r="Q9" i="8"/>
  <c r="M9" i="8"/>
  <c r="I9" i="8"/>
  <c r="E9" i="8"/>
  <c r="E19" i="8" s="1"/>
  <c r="U8" i="8"/>
  <c r="Q8" i="8"/>
  <c r="M8" i="8"/>
  <c r="I8" i="8"/>
  <c r="I19" i="8" s="1"/>
  <c r="E8" i="8"/>
  <c r="U7" i="8"/>
  <c r="Q7" i="8"/>
  <c r="M7" i="8"/>
  <c r="I7" i="8"/>
  <c r="E7" i="8"/>
  <c r="Q52" i="9"/>
  <c r="M52" i="9"/>
  <c r="I52" i="9"/>
  <c r="E52" i="9"/>
  <c r="I36" i="9"/>
  <c r="E36" i="9"/>
  <c r="P19" i="9"/>
  <c r="O19" i="9"/>
  <c r="N19" i="9"/>
  <c r="L19" i="9"/>
  <c r="K19" i="9"/>
  <c r="J19" i="9"/>
  <c r="H19" i="9"/>
  <c r="G19" i="9"/>
  <c r="F19" i="9"/>
  <c r="D19" i="9"/>
  <c r="C19" i="9"/>
  <c r="B19" i="9"/>
  <c r="Q18" i="9"/>
  <c r="M18" i="9"/>
  <c r="I18" i="9"/>
  <c r="E18" i="9"/>
  <c r="Q17" i="9"/>
  <c r="M17" i="9"/>
  <c r="I17" i="9"/>
  <c r="E17" i="9"/>
  <c r="Q16" i="9"/>
  <c r="M16" i="9"/>
  <c r="I16" i="9"/>
  <c r="E16" i="9"/>
  <c r="Q15" i="9"/>
  <c r="M15" i="9"/>
  <c r="I15" i="9"/>
  <c r="E15" i="9"/>
  <c r="Q14" i="9"/>
  <c r="M14" i="9"/>
  <c r="I14" i="9"/>
  <c r="E14" i="9"/>
  <c r="Q13" i="9"/>
  <c r="M13" i="9"/>
  <c r="I13" i="9"/>
  <c r="E13" i="9"/>
  <c r="Q12" i="9"/>
  <c r="M12" i="9"/>
  <c r="I12" i="9"/>
  <c r="E12" i="9"/>
  <c r="Q11" i="9"/>
  <c r="M11" i="9"/>
  <c r="I11" i="9"/>
  <c r="E11" i="9"/>
  <c r="Q10" i="9"/>
  <c r="M10" i="9"/>
  <c r="I10" i="9"/>
  <c r="E10" i="9"/>
  <c r="Q9" i="9"/>
  <c r="M9" i="9"/>
  <c r="I9" i="9"/>
  <c r="E9" i="9"/>
  <c r="Q8" i="9"/>
  <c r="M8" i="9"/>
  <c r="I8" i="9"/>
  <c r="E8" i="9"/>
  <c r="Q7" i="9"/>
  <c r="Q19" i="9" s="1"/>
  <c r="M7" i="9"/>
  <c r="M19" i="9" s="1"/>
  <c r="I7" i="9"/>
  <c r="I19" i="9" s="1"/>
  <c r="E7" i="9"/>
  <c r="E19" i="9" s="1"/>
  <c r="U52" i="10"/>
  <c r="Q52" i="10"/>
  <c r="I52" i="10"/>
  <c r="E52" i="10"/>
  <c r="I36" i="10"/>
  <c r="E36" i="10"/>
  <c r="T19" i="10"/>
  <c r="S19" i="10"/>
  <c r="R19" i="10"/>
  <c r="P19" i="10"/>
  <c r="O19" i="10"/>
  <c r="N19" i="10"/>
  <c r="H19" i="10"/>
  <c r="G19" i="10"/>
  <c r="F19" i="10"/>
  <c r="D19" i="10"/>
  <c r="C19" i="10"/>
  <c r="B19" i="10"/>
  <c r="U18" i="10"/>
  <c r="Q18" i="10"/>
  <c r="I18" i="10"/>
  <c r="E18" i="10"/>
  <c r="U17" i="10"/>
  <c r="Q17" i="10"/>
  <c r="I17" i="10"/>
  <c r="E17" i="10"/>
  <c r="U16" i="10"/>
  <c r="Q16" i="10"/>
  <c r="I16" i="10"/>
  <c r="E16" i="10"/>
  <c r="U15" i="10"/>
  <c r="Q15" i="10"/>
  <c r="I15" i="10"/>
  <c r="E15" i="10"/>
  <c r="U14" i="10"/>
  <c r="Q14" i="10"/>
  <c r="I14" i="10"/>
  <c r="E14" i="10"/>
  <c r="U13" i="10"/>
  <c r="Q13" i="10"/>
  <c r="I13" i="10"/>
  <c r="E13" i="10"/>
  <c r="U12" i="10"/>
  <c r="Q12" i="10"/>
  <c r="I12" i="10"/>
  <c r="E12" i="10"/>
  <c r="U11" i="10"/>
  <c r="Q11" i="10"/>
  <c r="I11" i="10"/>
  <c r="E11" i="10"/>
  <c r="U10" i="10"/>
  <c r="Q10" i="10"/>
  <c r="I10" i="10"/>
  <c r="E10" i="10"/>
  <c r="U9" i="10"/>
  <c r="Q9" i="10"/>
  <c r="I9" i="10"/>
  <c r="E9" i="10"/>
  <c r="U8" i="10"/>
  <c r="Q8" i="10"/>
  <c r="I8" i="10"/>
  <c r="E8" i="10"/>
  <c r="U7" i="10"/>
  <c r="U19" i="10" s="1"/>
  <c r="Q7" i="10"/>
  <c r="Q19" i="10" s="1"/>
  <c r="I7" i="10"/>
  <c r="E7" i="10"/>
  <c r="E19" i="10" s="1"/>
  <c r="U52" i="4"/>
  <c r="Q52" i="4"/>
  <c r="M52" i="4"/>
  <c r="I52" i="4"/>
  <c r="E52" i="4"/>
  <c r="I36" i="4"/>
  <c r="E36" i="4"/>
  <c r="T19" i="4"/>
  <c r="S19" i="4"/>
  <c r="R19" i="4"/>
  <c r="P19" i="4"/>
  <c r="O19" i="4"/>
  <c r="N19" i="4"/>
  <c r="L19" i="4"/>
  <c r="K19" i="4"/>
  <c r="J19" i="4"/>
  <c r="H19" i="4"/>
  <c r="G19" i="4"/>
  <c r="F19" i="4"/>
  <c r="D19" i="4"/>
  <c r="C19" i="4"/>
  <c r="B19" i="4"/>
  <c r="U18" i="4"/>
  <c r="Q18" i="4"/>
  <c r="M18" i="4"/>
  <c r="I18" i="4"/>
  <c r="E18" i="4"/>
  <c r="U17" i="4"/>
  <c r="Q17" i="4"/>
  <c r="M17" i="4"/>
  <c r="I17" i="4"/>
  <c r="E17" i="4"/>
  <c r="U16" i="4"/>
  <c r="Q16" i="4"/>
  <c r="M16" i="4"/>
  <c r="I16" i="4"/>
  <c r="E16" i="4"/>
  <c r="U15" i="4"/>
  <c r="Q15" i="4"/>
  <c r="M15" i="4"/>
  <c r="I15" i="4"/>
  <c r="E15" i="4"/>
  <c r="U14" i="4"/>
  <c r="Q14" i="4"/>
  <c r="M14" i="4"/>
  <c r="I14" i="4"/>
  <c r="E14" i="4"/>
  <c r="U13" i="4"/>
  <c r="Q13" i="4"/>
  <c r="M13" i="4"/>
  <c r="I13" i="4"/>
  <c r="E13" i="4"/>
  <c r="U12" i="4"/>
  <c r="Q12" i="4"/>
  <c r="M12" i="4"/>
  <c r="I12" i="4"/>
  <c r="E12" i="4"/>
  <c r="U11" i="4"/>
  <c r="Q11" i="4"/>
  <c r="M11" i="4"/>
  <c r="I11" i="4"/>
  <c r="E11" i="4"/>
  <c r="U10" i="4"/>
  <c r="Q10" i="4"/>
  <c r="M10" i="4"/>
  <c r="I10" i="4"/>
  <c r="E10" i="4"/>
  <c r="U9" i="4"/>
  <c r="Q9" i="4"/>
  <c r="M9" i="4"/>
  <c r="I9" i="4"/>
  <c r="E9" i="4"/>
  <c r="U8" i="4"/>
  <c r="Q8" i="4"/>
  <c r="M8" i="4"/>
  <c r="I8" i="4"/>
  <c r="E8" i="4"/>
  <c r="U7" i="4"/>
  <c r="Q7" i="4"/>
  <c r="M7" i="4"/>
  <c r="M19" i="4" s="1"/>
  <c r="I7" i="4"/>
  <c r="E7" i="4"/>
  <c r="E19" i="4" s="1"/>
  <c r="Q52" i="3"/>
  <c r="I52" i="3"/>
  <c r="E52" i="3"/>
  <c r="I36" i="3"/>
  <c r="E36" i="3"/>
  <c r="P19" i="3"/>
  <c r="O19" i="3"/>
  <c r="N19" i="3"/>
  <c r="H19" i="3"/>
  <c r="G19" i="3"/>
  <c r="F19" i="3"/>
  <c r="D19" i="3"/>
  <c r="C19" i="3"/>
  <c r="B19" i="3"/>
  <c r="Q18" i="3"/>
  <c r="I18" i="3"/>
  <c r="E18" i="3"/>
  <c r="Q17" i="3"/>
  <c r="I17" i="3"/>
  <c r="E17" i="3"/>
  <c r="Q16" i="3"/>
  <c r="I16" i="3"/>
  <c r="E16" i="3"/>
  <c r="Q15" i="3"/>
  <c r="I15" i="3"/>
  <c r="E15" i="3"/>
  <c r="Q14" i="3"/>
  <c r="I14" i="3"/>
  <c r="E14" i="3"/>
  <c r="Q13" i="3"/>
  <c r="I13" i="3"/>
  <c r="E13" i="3"/>
  <c r="Q12" i="3"/>
  <c r="I12" i="3"/>
  <c r="E12" i="3"/>
  <c r="Q11" i="3"/>
  <c r="I11" i="3"/>
  <c r="E11" i="3"/>
  <c r="Q10" i="3"/>
  <c r="I10" i="3"/>
  <c r="E10" i="3"/>
  <c r="Q9" i="3"/>
  <c r="I9" i="3"/>
  <c r="E9" i="3"/>
  <c r="Q8" i="3"/>
  <c r="I8" i="3"/>
  <c r="E8" i="3"/>
  <c r="E19" i="3" s="1"/>
  <c r="Q7" i="3"/>
  <c r="I7" i="3"/>
  <c r="E7" i="3"/>
  <c r="Q52" i="2"/>
  <c r="I52" i="2"/>
  <c r="E52" i="2"/>
  <c r="I36" i="2"/>
  <c r="P19" i="2"/>
  <c r="O19" i="2"/>
  <c r="N19" i="2"/>
  <c r="I19" i="2"/>
  <c r="H19" i="2"/>
  <c r="G19" i="2"/>
  <c r="F19" i="2"/>
  <c r="E19" i="2"/>
  <c r="D19" i="2"/>
  <c r="C19" i="2"/>
  <c r="B19" i="2"/>
  <c r="Q18" i="2"/>
  <c r="I18" i="2"/>
  <c r="E18" i="2"/>
  <c r="Q17" i="2"/>
  <c r="I17" i="2"/>
  <c r="E17" i="2"/>
  <c r="Q16" i="2"/>
  <c r="I16" i="2"/>
  <c r="E16" i="2"/>
  <c r="Q15" i="2"/>
  <c r="I15" i="2"/>
  <c r="E15" i="2"/>
  <c r="Q14" i="2"/>
  <c r="I14" i="2"/>
  <c r="E14" i="2"/>
  <c r="Q13" i="2"/>
  <c r="I13" i="2"/>
  <c r="E13" i="2"/>
  <c r="Q12" i="2"/>
  <c r="I12" i="2"/>
  <c r="E12" i="2"/>
  <c r="Q11" i="2"/>
  <c r="I11" i="2"/>
  <c r="E11" i="2"/>
  <c r="Q10" i="2"/>
  <c r="I10" i="2"/>
  <c r="E10" i="2"/>
  <c r="Q9" i="2"/>
  <c r="I9" i="2"/>
  <c r="E9" i="2"/>
  <c r="Q8" i="2"/>
  <c r="I8" i="2"/>
  <c r="E8" i="2"/>
  <c r="Q7" i="2"/>
  <c r="Q19" i="2" s="1"/>
  <c r="I7" i="2"/>
  <c r="E7" i="2"/>
  <c r="Q52" i="1"/>
  <c r="M52" i="1"/>
  <c r="I52" i="1"/>
  <c r="E52" i="1"/>
  <c r="I36" i="1"/>
  <c r="E36" i="1"/>
  <c r="P19" i="1"/>
  <c r="O19" i="1"/>
  <c r="N19" i="1"/>
  <c r="L19" i="1"/>
  <c r="K19" i="1"/>
  <c r="J19" i="1"/>
  <c r="H19" i="1"/>
  <c r="G19" i="1"/>
  <c r="F19" i="1"/>
  <c r="D19" i="1"/>
  <c r="C19" i="1"/>
  <c r="B19" i="1"/>
  <c r="Q18" i="1"/>
  <c r="M18" i="1"/>
  <c r="I18" i="1"/>
  <c r="E18" i="1"/>
  <c r="Q17" i="1"/>
  <c r="M17" i="1"/>
  <c r="I17" i="1"/>
  <c r="E17" i="1"/>
  <c r="Q16" i="1"/>
  <c r="M16" i="1"/>
  <c r="I16" i="1"/>
  <c r="E16" i="1"/>
  <c r="Q15" i="1"/>
  <c r="M15" i="1"/>
  <c r="I15" i="1"/>
  <c r="E15" i="1"/>
  <c r="Q14" i="1"/>
  <c r="M14" i="1"/>
  <c r="I14" i="1"/>
  <c r="E14" i="1"/>
  <c r="Q13" i="1"/>
  <c r="M13" i="1"/>
  <c r="I13" i="1"/>
  <c r="E13" i="1"/>
  <c r="Q12" i="1"/>
  <c r="M12" i="1"/>
  <c r="I12" i="1"/>
  <c r="E12" i="1"/>
  <c r="Q11" i="1"/>
  <c r="M11" i="1"/>
  <c r="I11" i="1"/>
  <c r="E11" i="1"/>
  <c r="Q10" i="1"/>
  <c r="M10" i="1"/>
  <c r="I10" i="1"/>
  <c r="E10" i="1"/>
  <c r="Q9" i="1"/>
  <c r="M9" i="1"/>
  <c r="I9" i="1"/>
  <c r="E9" i="1"/>
  <c r="Q8" i="1"/>
  <c r="M8" i="1"/>
  <c r="I8" i="1"/>
  <c r="E8" i="1"/>
  <c r="Q7" i="1"/>
  <c r="Q19" i="1" s="1"/>
  <c r="M7" i="1"/>
  <c r="M19" i="1" s="1"/>
  <c r="I7" i="1"/>
  <c r="E7" i="1"/>
  <c r="Q19" i="21" l="1"/>
  <c r="E19" i="21"/>
  <c r="I19" i="21"/>
  <c r="U19" i="21"/>
  <c r="I19" i="20"/>
  <c r="Q19" i="18"/>
  <c r="E19" i="18"/>
  <c r="I19" i="18"/>
  <c r="Q19" i="17"/>
  <c r="Q19" i="15"/>
  <c r="I19" i="15"/>
  <c r="U19" i="15"/>
  <c r="U8" i="22"/>
  <c r="U16" i="22"/>
  <c r="U12" i="22"/>
  <c r="Q19" i="12"/>
  <c r="E19" i="12"/>
  <c r="I19" i="12"/>
  <c r="Q19" i="5"/>
  <c r="I19" i="6"/>
  <c r="M19" i="7"/>
  <c r="Q36" i="22"/>
  <c r="Q19" i="7"/>
  <c r="E19" i="7"/>
  <c r="I19" i="7"/>
  <c r="M19" i="8"/>
  <c r="Q19" i="8"/>
  <c r="M36" i="22"/>
  <c r="M8" i="22"/>
  <c r="M11" i="22"/>
  <c r="M14" i="22"/>
  <c r="M16" i="22"/>
  <c r="M17" i="22"/>
  <c r="M10" i="22"/>
  <c r="M12" i="22"/>
  <c r="M15" i="22"/>
  <c r="M18" i="22"/>
  <c r="I19" i="10"/>
  <c r="U9" i="22"/>
  <c r="U13" i="22"/>
  <c r="U17" i="22"/>
  <c r="R19" i="22"/>
  <c r="U10" i="22"/>
  <c r="U14" i="22"/>
  <c r="U18" i="22"/>
  <c r="U7" i="22"/>
  <c r="U11" i="22"/>
  <c r="U15" i="22"/>
  <c r="M7" i="22"/>
  <c r="Q19" i="4"/>
  <c r="I19" i="4"/>
  <c r="T19" i="22"/>
  <c r="S19" i="22"/>
  <c r="U19" i="4"/>
  <c r="M9" i="22"/>
  <c r="M13" i="22"/>
  <c r="I17" i="22"/>
  <c r="I9" i="22"/>
  <c r="I13" i="22"/>
  <c r="Q19" i="3"/>
  <c r="I8" i="22"/>
  <c r="I12" i="22"/>
  <c r="I16" i="22"/>
  <c r="I19" i="3"/>
  <c r="Q8" i="22"/>
  <c r="Q12" i="22"/>
  <c r="Q16" i="22"/>
  <c r="I7" i="22"/>
  <c r="I11" i="22"/>
  <c r="I18" i="22"/>
  <c r="I10" i="22"/>
  <c r="I14" i="22"/>
  <c r="I15" i="22"/>
  <c r="Q9" i="22"/>
  <c r="Q10" i="22"/>
  <c r="Q11" i="22"/>
  <c r="Q13" i="22"/>
  <c r="Q14" i="22"/>
  <c r="Q15" i="22"/>
  <c r="Q17" i="22"/>
  <c r="Q18" i="22"/>
  <c r="E7" i="22"/>
  <c r="E8" i="22"/>
  <c r="E9" i="22"/>
  <c r="E10" i="22"/>
  <c r="E11" i="22"/>
  <c r="E12" i="22"/>
  <c r="E13" i="22"/>
  <c r="E14" i="22"/>
  <c r="E15" i="22"/>
  <c r="E16" i="22"/>
  <c r="E17" i="22"/>
  <c r="E18" i="22"/>
  <c r="E36" i="22"/>
  <c r="Q7" i="22"/>
  <c r="O19" i="22"/>
  <c r="E19" i="1"/>
  <c r="I36" i="22"/>
  <c r="G19" i="22"/>
  <c r="H19" i="22"/>
  <c r="F19" i="22"/>
  <c r="D19" i="22"/>
  <c r="B19" i="22"/>
  <c r="C19" i="22"/>
  <c r="M52" i="22"/>
  <c r="N19" i="22"/>
  <c r="P19" i="22"/>
  <c r="K19" i="22"/>
  <c r="L19" i="22"/>
  <c r="J19" i="22"/>
  <c r="I19" i="1"/>
  <c r="E52" i="22"/>
  <c r="U52" i="22"/>
  <c r="Q52" i="22"/>
  <c r="I52" i="22"/>
  <c r="U19" i="22" l="1"/>
  <c r="M19" i="22"/>
  <c r="I19" i="22"/>
  <c r="Q19" i="22"/>
  <c r="E19" i="22"/>
  <c r="V36" i="22" l="1"/>
</calcChain>
</file>

<file path=xl/sharedStrings.xml><?xml version="1.0" encoding="utf-8"?>
<sst xmlns="http://schemas.openxmlformats.org/spreadsheetml/2006/main" count="1940" uniqueCount="95">
  <si>
    <t>PERIODO</t>
  </si>
  <si>
    <t>F1</t>
  </si>
  <si>
    <t>F2</t>
  </si>
  <si>
    <t>F3</t>
  </si>
  <si>
    <t>TOT</t>
  </si>
  <si>
    <t>LUGLIO</t>
  </si>
  <si>
    <t>AGOSTO</t>
  </si>
  <si>
    <t>SETTEMBRE</t>
  </si>
  <si>
    <t>OTTOBRE</t>
  </si>
  <si>
    <t>NOVEMBRE</t>
  </si>
  <si>
    <t>DICEMBRE</t>
  </si>
  <si>
    <t>GENNAIO</t>
  </si>
  <si>
    <t>TOTALI</t>
  </si>
  <si>
    <t>PUNTI DI PRELIEVO</t>
  </si>
  <si>
    <t>Media Mensile</t>
  </si>
  <si>
    <t>FEBBRAIO</t>
  </si>
  <si>
    <t>MARZO</t>
  </si>
  <si>
    <t>MAGGIO</t>
  </si>
  <si>
    <t>GIUGNO</t>
  </si>
  <si>
    <t>APRILE</t>
  </si>
  <si>
    <t>BT illuminazione pubblica</t>
  </si>
  <si>
    <t>BT usi diversi</t>
  </si>
  <si>
    <t>MT illuminazione pubblica</t>
  </si>
  <si>
    <t>MT usi diversi</t>
  </si>
  <si>
    <t>AT e AAT</t>
  </si>
  <si>
    <t>ENERGIA FORNITA kWh - TOTALI NON PER FASCE</t>
  </si>
  <si>
    <t>ENERGIA FORNITA kWh - TOTALI PER FASCE</t>
  </si>
  <si>
    <t>Tipi Attività</t>
  </si>
  <si>
    <t>47.</t>
  </si>
  <si>
    <t>Pubblica amministrazione</t>
  </si>
  <si>
    <t>48.</t>
  </si>
  <si>
    <t>Illuminazione pubblica</t>
  </si>
  <si>
    <t>49.</t>
  </si>
  <si>
    <t>Altri Servizi non Vendibili</t>
  </si>
  <si>
    <t>ISTRUZIONE PUBBLICA</t>
  </si>
  <si>
    <t>OSPEDALI PUBBLICI</t>
  </si>
  <si>
    <t>ALTRI SERVIZI SANITARI PUBBLICI</t>
  </si>
  <si>
    <t>SERVIZI ECOLOGICI</t>
  </si>
  <si>
    <t>Consumo di energia elettrica per codice merceologico</t>
  </si>
  <si>
    <t>CLASSIFICAZIONE DELL'ATTIVITA' ECONOMICA DELLE UTENZE ELETTRICHE - ATECUE95 -</t>
  </si>
  <si>
    <t>ENERGIA FORNITA kWh + TOTALI PER FASCE</t>
  </si>
  <si>
    <t>ENERGIA FORNITA kWh + TOTALI NON PER FASCE</t>
  </si>
  <si>
    <t>mln kWh</t>
  </si>
  <si>
    <t>ORGANIZZAZIONI ASSOCIATIVE</t>
  </si>
  <si>
    <t>ORGANIZZAZIONI EXTRATERRITORIALI</t>
  </si>
  <si>
    <t>Regione</t>
  </si>
  <si>
    <t>Tot</t>
  </si>
  <si>
    <t>Valle d'Aosta</t>
  </si>
  <si>
    <t>Piemonte</t>
  </si>
  <si>
    <t>Liguria</t>
  </si>
  <si>
    <t>Lombardia</t>
  </si>
  <si>
    <t>Trentino Alto Adige</t>
  </si>
  <si>
    <t>Veneto</t>
  </si>
  <si>
    <t>Friuli Venezia Giulia</t>
  </si>
  <si>
    <t>Emilia Romagna</t>
  </si>
  <si>
    <t>Toscana</t>
  </si>
  <si>
    <t>Umbria</t>
  </si>
  <si>
    <t>Marche</t>
  </si>
  <si>
    <t>Lazio</t>
  </si>
  <si>
    <t>Abruzzo</t>
  </si>
  <si>
    <t>Molise</t>
  </si>
  <si>
    <t>Campania</t>
  </si>
  <si>
    <t>Puglia</t>
  </si>
  <si>
    <t>Basilicata</t>
  </si>
  <si>
    <t>Calabria</t>
  </si>
  <si>
    <t>Sicilia</t>
  </si>
  <si>
    <t>Sardegna</t>
  </si>
  <si>
    <t>Fonte: elaborazioni Consip S.p.A. su dati Terna S.p.A</t>
  </si>
  <si>
    <t>Fonte: elaborazioni Consip S.p.A. su dati Terna S.p.A.</t>
  </si>
  <si>
    <t>Si precisa che i dati contenuti nel presente file sono forniti a titolo meramente indicativo e, pertanto, non vincolante in alcun modo per Consip S.p.A. né per le Amministrazioni Contraenti. Si precisa, al riguardo, che la tipologia delle Amministrazioni Contraenti potrà essere anche diversa da quanto riportato; tale eventuale divergenza non potrà in alcun caso costituire giustificazione per l'Impresa Aggiudicataria, in ordine ad un'eventuale mancata fornitura di energia elettrica alle Amministrazioni Contraenti, né, ugualmente, essere fonte di alcuna pretesa risarcitoria/indennitaria da parte della medesima nei confronti di Consip S.p.A e/o delle Amministrazioni contraenti.</t>
  </si>
  <si>
    <t>Riepilogo dei dati di Consumo in Convenzione nel 2014 delle Pubbliche Amministrazioni della Regione ABRUZZO</t>
  </si>
  <si>
    <t>Riepilogo dei dati di Consumo in Convenzione nel 2014 delle Pubbliche Amministrazioni della Regione BASILICATA</t>
  </si>
  <si>
    <t>Riepilogo dei dati di Consumo in Convenzione nel 2014 delle Pubbliche Amministrazioni della Regione CALABRIA</t>
  </si>
  <si>
    <t>Riepilogo dei dati di Consumo in Convenzione nel 2014 delle Pubbliche Amministrazioni della Regione CAMPANIA</t>
  </si>
  <si>
    <t>Riepilogo dei dati di Consumo in Convenzione nel 2014 delle Pubbliche Amministrazioni della Regione EMILIA ROMAGNA</t>
  </si>
  <si>
    <t>Riepilogo dei dati di Consumo in Convenzione nel 2014 delle Pubbliche Amministrazioni della Regione FRIULI VENEZIA GIULIA</t>
  </si>
  <si>
    <t>Riepilogo dei dati di Consumo in Convenzione nel 2014 delle Pubbliche Amministrazioni della Regione LAZIO</t>
  </si>
  <si>
    <t>Riepilogo dei dati di Consumo in Convenzione nel 2014 delle Pubbliche Amministrazioni della Regione LIGURIA</t>
  </si>
  <si>
    <t>Riepilogo dei dati di Consumo in Convenzione nel 2014 delle Pubbliche Amministrazioni della Regione LOMBARDIA</t>
  </si>
  <si>
    <t>Riepilogo dei dati di Consumo in Convenzione nel 2014 delle Pubbliche Amministrazioni della Regione MARCHE</t>
  </si>
  <si>
    <t>Riepilogo dei dati di Consumo in Convenzione nel 2014 delle Pubbliche Amministrazioni della Regione MOLISE</t>
  </si>
  <si>
    <t>Riepilogo dei dati di Consumo in Convenzione nel 2014 delle Pubbliche Amministrazioni della Regione PIEMONTE</t>
  </si>
  <si>
    <t>Riepilogo dei dati di Consumo in Convenzione nel 2014 delle Pubbliche Amministrazioni della Regione PUGLIA</t>
  </si>
  <si>
    <t>Riepilogo dei dati di Consumo in Convenzione nel 2014 delle Pubbliche Amministrazioni della Regione SARDEGNA</t>
  </si>
  <si>
    <t>Riepilogo dei dati di Consumo in Convenzione nel 2014 delle Pubbliche Amministrazioni della Regione SICILIA</t>
  </si>
  <si>
    <t>Riepilogo dei dati di Consumo in Convenzione nel 2014 delle Pubbliche Amministrazioni della Regione TOSCANA</t>
  </si>
  <si>
    <t>Riepilogo dei dati di Consumo in Convenzione nel 2014 delle Pubbliche Amministrazioni della Regione TRENTINO ALTO ADIGE</t>
  </si>
  <si>
    <t>Riepilogo dei dati di Consumo in Convenzione nel 2014 delle Pubbliche Amministrazioni della Regione UMBRIA</t>
  </si>
  <si>
    <t>Riepilogo dei dati di Consumo in Convenzione nel 2014 delle Pubbliche Amministrazioni della Regione VALLE D'AOSTA</t>
  </si>
  <si>
    <t>Riepilogo dei dati di Consumo in Convenzione nel 2014 delle Pubbliche Amministrazioni della Regione VENETO</t>
  </si>
  <si>
    <t>Riepilogo dei dati di Consumo in Convenzione nel 2014 delle Pubbliche Amministrazioni d'ITALIA</t>
  </si>
  <si>
    <t>Var 
'12-'13</t>
  </si>
  <si>
    <r>
      <t>Nota</t>
    </r>
    <r>
      <rPr>
        <b/>
        <sz val="9"/>
        <rFont val="Trebuchet MS"/>
        <family val="2"/>
      </rPr>
      <t xml:space="preserve">: 
</t>
    </r>
    <r>
      <rPr>
        <sz val="9"/>
        <rFont val="Trebuchet MS"/>
        <family val="2"/>
      </rPr>
      <t xml:space="preserve">Si precisa che il mese in cui viene emesso l'ordinativo di fornitura (il mese, in ascissa, in corrispondenza del quale viene registrato il </t>
    </r>
    <r>
      <rPr>
        <i/>
        <sz val="9"/>
        <rFont val="Trebuchet MS"/>
        <family val="2"/>
      </rPr>
      <t>Quantitativo stimato del contratto</t>
    </r>
    <r>
      <rPr>
        <sz val="9"/>
        <rFont val="Trebuchet MS"/>
        <family val="2"/>
      </rPr>
      <t>) non coincide con la data di attivazione della fornitura, che avviene - di norma - non prima del secondo mese successivo a quello di emissione.</t>
    </r>
  </si>
  <si>
    <t>Si precisa, inoltre, che i dati contenuti nel presente file sono forniti a titolo meramente indicativo e, pertanto, non vincolante in alcun modo per Consip S.p.A. né per le Amministrazioni Contraenti. Si precisa, al riguardo, che la tipologia delle Amministrazioni Contraenti potrà essere anche diversa da quanto riportato; tale eventuale divergenza non potrà in alcun caso costituire giustificazione per l'Impresa Aggiudicataria, in ordine ad un'eventuale mancata fornitura di energia elettrica alle Amministrazioni Contraenti, né, ugualmente, essere fonte di alcuna pretesa risarcitoria/indennitaria da parte della medesima nei confronti di Consip S.p.A e/o delle Amministrazioni contraenti.</t>
  </si>
  <si>
    <t>Numero Ordini e quantità stimata ordinata in Convenzione (EE11-EE12) - Novembre 2013 - Maggio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</si>
</sst>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43" formatCode="_-* #,##0.00_-;\-* #,##0.00_-;_-* &quot;-&quot;??_-;_-@_-"/>
    <numFmt numFmtId="164" formatCode="#,##0.0"/>
    <numFmt numFmtId="165" formatCode="0.0%"/>
    <numFmt numFmtId="166" formatCode="0.0"/>
  </numFmts>
  <fonts count="44" x14ac:knownFonts="1">
    <font>
      <sz val="10"/>
      <name val="Arial"/>
    </font>
    <font>
      <sz val="11"/>
      <color theme="1"/>
      <name val="Calibri"/>
      <family val="2"/>
      <scheme val="minor"/>
    </font>
    <font>
      <sz val="10"/>
      <name val="Arial"/>
      <family val="2"/>
    </font>
    <font>
      <sz val="9"/>
      <name val="Arial"/>
      <family val="2"/>
    </font>
    <font>
      <sz val="10"/>
      <color indexed="62"/>
      <name val="Arial"/>
      <family val="2"/>
    </font>
    <font>
      <sz val="8"/>
      <name val="Arial"/>
      <family val="2"/>
    </font>
    <font>
      <b/>
      <sz val="12"/>
      <color indexed="9"/>
      <name val="Arial"/>
      <family val="2"/>
    </font>
    <font>
      <sz val="10"/>
      <color indexed="9"/>
      <name val="Arial"/>
      <family val="2"/>
    </font>
    <font>
      <sz val="9"/>
      <color indexed="9"/>
      <name val="Arial"/>
      <family val="2"/>
    </font>
    <font>
      <sz val="9"/>
      <color indexed="9"/>
      <name val="Arial"/>
      <family val="2"/>
    </font>
    <font>
      <sz val="12"/>
      <name val="Arial"/>
      <family val="2"/>
    </font>
    <font>
      <sz val="10"/>
      <name val="Trebuchet MS"/>
      <family val="2"/>
    </font>
    <font>
      <b/>
      <sz val="10"/>
      <name val="Trebuchet MS"/>
      <family val="2"/>
    </font>
    <font>
      <i/>
      <sz val="10"/>
      <name val="Trebuchet MS"/>
      <family val="2"/>
    </font>
    <font>
      <i/>
      <sz val="8"/>
      <name val="Trebuchet MS"/>
      <family val="2"/>
    </font>
    <font>
      <sz val="9"/>
      <name val="Trebuchet MS"/>
      <family val="2"/>
    </font>
    <font>
      <sz val="8"/>
      <name val="Trebuchet MS"/>
      <family val="2"/>
    </font>
    <font>
      <b/>
      <sz val="8"/>
      <name val="Trebuchet MS"/>
      <family val="2"/>
    </font>
    <font>
      <sz val="10"/>
      <color indexed="42"/>
      <name val="Verdana"/>
      <family val="2"/>
    </font>
    <font>
      <sz val="10"/>
      <color indexed="56"/>
      <name val="Verdana"/>
      <family val="2"/>
    </font>
    <font>
      <b/>
      <sz val="10"/>
      <color indexed="42"/>
      <name val="Verdana"/>
      <family val="2"/>
    </font>
    <font>
      <sz val="11"/>
      <color indexed="8"/>
      <name val="Calibri"/>
      <family val="2"/>
    </font>
    <font>
      <sz val="11"/>
      <color theme="1"/>
      <name val="Calibri"/>
      <family val="2"/>
      <scheme val="minor"/>
    </font>
    <font>
      <sz val="11"/>
      <color theme="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3F3F7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rgb="FF9C0006"/>
      <name val="Calibri"/>
      <family val="2"/>
      <scheme val="minor"/>
    </font>
    <font>
      <sz val="11"/>
      <color rgb="FF006100"/>
      <name val="Calibri"/>
      <family val="2"/>
      <scheme val="minor"/>
    </font>
    <font>
      <sz val="10"/>
      <color indexed="8"/>
      <name val="Arial"/>
      <family val="2"/>
    </font>
    <font>
      <b/>
      <u/>
      <sz val="12"/>
      <name val="Trebuchet MS"/>
      <family val="2"/>
    </font>
    <font>
      <b/>
      <u/>
      <sz val="9"/>
      <name val="Trebuchet MS"/>
      <family val="2"/>
    </font>
    <font>
      <b/>
      <sz val="9"/>
      <name val="Trebuchet MS"/>
      <family val="2"/>
    </font>
    <font>
      <i/>
      <sz val="9"/>
      <name val="Trebuchet MS"/>
      <family val="2"/>
    </font>
  </fonts>
  <fills count="40">
    <fill>
      <patternFill patternType="none"/>
    </fill>
    <fill>
      <patternFill patternType="gray125"/>
    </fill>
    <fill>
      <patternFill patternType="solid">
        <fgColor indexed="22"/>
        <bgColor indexed="64"/>
      </patternFill>
    </fill>
    <fill>
      <patternFill patternType="solid">
        <fgColor indexed="62"/>
        <bgColor indexed="64"/>
      </patternFill>
    </fill>
    <fill>
      <patternFill patternType="solid">
        <fgColor indexed="9"/>
        <bgColor indexed="64"/>
      </patternFill>
    </fill>
    <fill>
      <patternFill patternType="solid">
        <fgColor indexed="56"/>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rgb="FFC0C0C0"/>
        <bgColor indexed="64"/>
      </patternFill>
    </fill>
    <fill>
      <patternFill patternType="solid">
        <fgColor theme="0"/>
        <bgColor indexed="64"/>
      </patternFill>
    </fill>
  </fills>
  <borders count="53">
    <border>
      <left/>
      <right/>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
      <left style="thin">
        <color indexed="64"/>
      </left>
      <right/>
      <top/>
      <bottom/>
      <diagonal/>
    </border>
    <border>
      <left/>
      <right style="thin">
        <color indexed="64"/>
      </right>
      <top/>
      <bottom/>
      <diagonal/>
    </border>
    <border>
      <left style="dotted">
        <color indexed="64"/>
      </left>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s>
  <cellStyleXfs count="49">
    <xf numFmtId="0" fontId="0" fillId="0" borderId="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4" fillId="25" borderId="28" applyNumberFormat="0" applyAlignment="0" applyProtection="0"/>
    <xf numFmtId="0" fontId="25" fillId="0" borderId="29" applyNumberFormat="0" applyFill="0" applyAlignment="0" applyProtection="0"/>
    <xf numFmtId="0" fontId="26" fillId="26" borderId="30" applyNumberFormat="0" applyAlignment="0" applyProtection="0"/>
    <xf numFmtId="0" fontId="23"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7" fillId="33" borderId="28" applyNumberFormat="0" applyAlignment="0" applyProtection="0"/>
    <xf numFmtId="43" fontId="21" fillId="0" borderId="0" applyFont="0" applyFill="0" applyBorder="0" applyAlignment="0" applyProtection="0"/>
    <xf numFmtId="0" fontId="28" fillId="34" borderId="0" applyNumberFormat="0" applyBorder="0" applyAlignment="0" applyProtection="0"/>
    <xf numFmtId="0" fontId="22" fillId="0" borderId="0"/>
    <xf numFmtId="0" fontId="21" fillId="35" borderId="31" applyNumberFormat="0" applyFont="0" applyAlignment="0" applyProtection="0"/>
    <xf numFmtId="0" fontId="29" fillId="25" borderId="32" applyNumberFormat="0" applyAlignment="0" applyProtection="0"/>
    <xf numFmtId="9" fontId="2"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3" fillId="0" borderId="33" applyNumberFormat="0" applyFill="0" applyAlignment="0" applyProtection="0"/>
    <xf numFmtId="0" fontId="34" fillId="0" borderId="34" applyNumberFormat="0" applyFill="0" applyAlignment="0" applyProtection="0"/>
    <xf numFmtId="0" fontId="35" fillId="0" borderId="35" applyNumberFormat="0" applyFill="0" applyAlignment="0" applyProtection="0"/>
    <xf numFmtId="0" fontId="35" fillId="0" borderId="0" applyNumberFormat="0" applyFill="0" applyBorder="0" applyAlignment="0" applyProtection="0"/>
    <xf numFmtId="0" fontId="32" fillId="0" borderId="0" applyNumberFormat="0" applyFill="0" applyBorder="0" applyAlignment="0" applyProtection="0"/>
    <xf numFmtId="0" fontId="36" fillId="0" borderId="36" applyNumberFormat="0" applyFill="0" applyAlignment="0" applyProtection="0"/>
    <xf numFmtId="0" fontId="37" fillId="36" borderId="0" applyNumberFormat="0" applyBorder="0" applyAlignment="0" applyProtection="0"/>
    <xf numFmtId="0" fontId="38" fillId="37" borderId="0" applyNumberForma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39" fillId="0" borderId="0"/>
  </cellStyleXfs>
  <cellXfs count="141">
    <xf numFmtId="0" fontId="0" fillId="0" borderId="0" xfId="0"/>
    <xf numFmtId="0" fontId="3" fillId="0" borderId="0" xfId="0" applyFont="1" applyAlignment="1">
      <alignment vertical="center"/>
    </xf>
    <xf numFmtId="0" fontId="0" fillId="0" borderId="0" xfId="0" applyAlignment="1">
      <alignment vertical="center"/>
    </xf>
    <xf numFmtId="164" fontId="3" fillId="0" borderId="0" xfId="0" applyNumberFormat="1" applyFont="1" applyAlignment="1">
      <alignment vertical="center"/>
    </xf>
    <xf numFmtId="0" fontId="3" fillId="0" borderId="0" xfId="0" applyFont="1" applyAlignment="1">
      <alignment horizontal="center" vertical="center"/>
    </xf>
    <xf numFmtId="0" fontId="3" fillId="0" borderId="1" xfId="0" applyFont="1" applyBorder="1" applyAlignment="1">
      <alignment vertical="center"/>
    </xf>
    <xf numFmtId="0" fontId="2" fillId="0" borderId="0" xfId="0" applyFont="1" applyFill="1" applyBorder="1" applyAlignment="1">
      <alignment vertical="center"/>
    </xf>
    <xf numFmtId="3" fontId="3" fillId="0" borderId="5" xfId="0" applyNumberFormat="1" applyFont="1" applyBorder="1" applyAlignment="1">
      <alignment vertical="center"/>
    </xf>
    <xf numFmtId="3" fontId="3" fillId="0" borderId="6" xfId="0" applyNumberFormat="1" applyFont="1" applyBorder="1" applyAlignment="1">
      <alignment vertical="center"/>
    </xf>
    <xf numFmtId="3" fontId="3" fillId="0" borderId="7" xfId="0" applyNumberFormat="1" applyFont="1" applyBorder="1" applyAlignment="1">
      <alignment vertical="center"/>
    </xf>
    <xf numFmtId="0" fontId="4" fillId="0" borderId="0" xfId="0" applyFont="1" applyFill="1" applyBorder="1" applyAlignment="1">
      <alignment horizontal="left" vertical="center"/>
    </xf>
    <xf numFmtId="0" fontId="7" fillId="3" borderId="9" xfId="0" applyFont="1" applyFill="1" applyBorder="1" applyAlignment="1">
      <alignment horizontal="center" vertical="center"/>
    </xf>
    <xf numFmtId="3" fontId="8" fillId="3" borderId="12" xfId="0" applyNumberFormat="1" applyFont="1" applyFill="1" applyBorder="1" applyAlignment="1">
      <alignment vertical="center"/>
    </xf>
    <xf numFmtId="0" fontId="3" fillId="0" borderId="0" xfId="0" applyFont="1" applyBorder="1" applyAlignment="1">
      <alignment vertical="center"/>
    </xf>
    <xf numFmtId="164" fontId="3" fillId="0" borderId="0" xfId="0" applyNumberFormat="1" applyFont="1" applyBorder="1" applyAlignment="1">
      <alignment vertical="center"/>
    </xf>
    <xf numFmtId="164" fontId="9" fillId="0" borderId="0" xfId="0" applyNumberFormat="1" applyFont="1" applyAlignment="1">
      <alignment vertical="center"/>
    </xf>
    <xf numFmtId="0" fontId="11" fillId="0" borderId="0" xfId="0" applyFont="1"/>
    <xf numFmtId="0" fontId="15" fillId="0" borderId="0" xfId="0" applyFont="1" applyAlignment="1">
      <alignment vertical="center" wrapText="1"/>
    </xf>
    <xf numFmtId="0" fontId="11" fillId="0" borderId="0" xfId="0" applyFont="1" applyFill="1"/>
    <xf numFmtId="0" fontId="12" fillId="0" borderId="0" xfId="0" applyFont="1" applyAlignment="1">
      <alignment wrapText="1"/>
    </xf>
    <xf numFmtId="0" fontId="12" fillId="0" borderId="0" xfId="0" applyFont="1" applyAlignment="1">
      <alignment horizontal="right" wrapText="1"/>
    </xf>
    <xf numFmtId="0" fontId="11" fillId="0" borderId="0" xfId="0" applyFont="1" applyAlignment="1">
      <alignment horizontal="right" wrapText="1"/>
    </xf>
    <xf numFmtId="0" fontId="11" fillId="0" borderId="9" xfId="0" applyFont="1" applyFill="1" applyBorder="1" applyAlignment="1">
      <alignment wrapText="1"/>
    </xf>
    <xf numFmtId="164" fontId="11" fillId="0" borderId="9" xfId="0" applyNumberFormat="1" applyFont="1" applyFill="1" applyBorder="1" applyAlignment="1">
      <alignment horizontal="right" wrapText="1"/>
    </xf>
    <xf numFmtId="164" fontId="11" fillId="0" borderId="0" xfId="0" applyNumberFormat="1" applyFont="1"/>
    <xf numFmtId="166" fontId="11" fillId="0" borderId="0" xfId="0" applyNumberFormat="1" applyFont="1"/>
    <xf numFmtId="0" fontId="11" fillId="0" borderId="9" xfId="0" quotePrefix="1" applyFont="1" applyFill="1" applyBorder="1" applyAlignment="1">
      <alignment wrapText="1"/>
    </xf>
    <xf numFmtId="164" fontId="11" fillId="0" borderId="9" xfId="0" applyNumberFormat="1" applyFont="1" applyBorder="1"/>
    <xf numFmtId="0" fontId="14" fillId="0" borderId="9" xfId="0" applyFont="1" applyFill="1" applyBorder="1"/>
    <xf numFmtId="0" fontId="14" fillId="0" borderId="13" xfId="0" applyFont="1" applyFill="1" applyBorder="1"/>
    <xf numFmtId="164" fontId="14" fillId="0" borderId="9" xfId="0" applyNumberFormat="1" applyFont="1" applyFill="1" applyBorder="1"/>
    <xf numFmtId="164" fontId="14" fillId="0" borderId="14" xfId="0" applyNumberFormat="1" applyFont="1" applyFill="1" applyBorder="1"/>
    <xf numFmtId="165" fontId="14" fillId="0" borderId="14" xfId="34" applyNumberFormat="1" applyFont="1" applyFill="1" applyBorder="1"/>
    <xf numFmtId="0" fontId="14" fillId="0" borderId="15" xfId="0" applyFont="1" applyFill="1" applyBorder="1"/>
    <xf numFmtId="164" fontId="14" fillId="0" borderId="8" xfId="0" applyNumberFormat="1" applyFont="1" applyFill="1" applyBorder="1"/>
    <xf numFmtId="164" fontId="14" fillId="0" borderId="16" xfId="0" applyNumberFormat="1" applyFont="1" applyFill="1" applyBorder="1"/>
    <xf numFmtId="165" fontId="14" fillId="0" borderId="16" xfId="34" applyNumberFormat="1" applyFont="1" applyFill="1" applyBorder="1"/>
    <xf numFmtId="164" fontId="12" fillId="0" borderId="17" xfId="0" applyNumberFormat="1" applyFont="1" applyBorder="1"/>
    <xf numFmtId="164" fontId="12" fillId="0" borderId="18" xfId="0" applyNumberFormat="1" applyFont="1" applyBorder="1"/>
    <xf numFmtId="164" fontId="12" fillId="0" borderId="19" xfId="0" applyNumberFormat="1" applyFont="1" applyBorder="1"/>
    <xf numFmtId="165" fontId="11" fillId="0" borderId="20" xfId="34" applyNumberFormat="1" applyFont="1" applyBorder="1"/>
    <xf numFmtId="0" fontId="14" fillId="0" borderId="0" xfId="0" applyFont="1"/>
    <xf numFmtId="10" fontId="11" fillId="0" borderId="0" xfId="34" applyNumberFormat="1" applyFont="1"/>
    <xf numFmtId="0" fontId="19" fillId="6" borderId="0" xfId="0" applyFont="1" applyFill="1" applyBorder="1" applyAlignment="1">
      <alignment horizontal="center" vertical="center" wrapText="1"/>
    </xf>
    <xf numFmtId="164" fontId="19" fillId="6" borderId="0" xfId="0" applyNumberFormat="1" applyFont="1" applyFill="1" applyBorder="1" applyAlignment="1">
      <alignment horizontal="right" wrapText="1"/>
    </xf>
    <xf numFmtId="0" fontId="13" fillId="0" borderId="0" xfId="0" applyFont="1"/>
    <xf numFmtId="164" fontId="19" fillId="6" borderId="25" xfId="0" applyNumberFormat="1" applyFont="1" applyFill="1" applyBorder="1" applyAlignment="1">
      <alignment horizontal="right" wrapText="1"/>
    </xf>
    <xf numFmtId="0" fontId="18" fillId="5" borderId="38" xfId="0" applyFont="1" applyFill="1" applyBorder="1" applyAlignment="1">
      <alignment horizontal="center" vertical="center"/>
    </xf>
    <xf numFmtId="0" fontId="19" fillId="6" borderId="39" xfId="0" applyFont="1" applyFill="1" applyBorder="1" applyAlignment="1">
      <alignment horizontal="center" vertical="center" wrapText="1"/>
    </xf>
    <xf numFmtId="0" fontId="18" fillId="5" borderId="38" xfId="0" applyFont="1" applyFill="1" applyBorder="1" applyAlignment="1">
      <alignment wrapText="1"/>
    </xf>
    <xf numFmtId="164" fontId="19" fillId="6" borderId="39" xfId="0" applyNumberFormat="1" applyFont="1" applyFill="1" applyBorder="1" applyAlignment="1">
      <alignment horizontal="right" wrapText="1"/>
    </xf>
    <xf numFmtId="0" fontId="18" fillId="5" borderId="38" xfId="0" applyFont="1" applyFill="1" applyBorder="1" applyAlignment="1">
      <alignment horizontal="left" vertical="top" wrapText="1"/>
    </xf>
    <xf numFmtId="0" fontId="18" fillId="5" borderId="26" xfId="0" applyFont="1" applyFill="1" applyBorder="1" applyAlignment="1">
      <alignment horizontal="left" vertical="top" wrapText="1"/>
    </xf>
    <xf numFmtId="164" fontId="19" fillId="6" borderId="21" xfId="0" applyNumberFormat="1" applyFont="1" applyFill="1" applyBorder="1" applyAlignment="1">
      <alignment horizontal="right" wrapText="1"/>
    </xf>
    <xf numFmtId="164" fontId="19" fillId="6" borderId="27" xfId="0" applyNumberFormat="1" applyFont="1" applyFill="1" applyBorder="1" applyAlignment="1">
      <alignment horizontal="right" wrapText="1"/>
    </xf>
    <xf numFmtId="165" fontId="11" fillId="0" borderId="9" xfId="34" applyNumberFormat="1" applyFont="1" applyFill="1" applyBorder="1" applyAlignment="1">
      <alignment horizontal="right" wrapText="1"/>
    </xf>
    <xf numFmtId="164" fontId="8" fillId="3" borderId="13" xfId="0" applyNumberFormat="1" applyFont="1" applyFill="1" applyBorder="1" applyAlignment="1">
      <alignment horizontal="center" vertical="center"/>
    </xf>
    <xf numFmtId="164" fontId="8" fillId="3" borderId="14" xfId="0" applyNumberFormat="1" applyFont="1" applyFill="1" applyBorder="1" applyAlignment="1">
      <alignment horizontal="center" vertical="center"/>
    </xf>
    <xf numFmtId="3" fontId="3" fillId="0" borderId="4" xfId="0" applyNumberFormat="1" applyFont="1" applyBorder="1" applyAlignment="1">
      <alignment vertical="center"/>
    </xf>
    <xf numFmtId="3" fontId="3" fillId="0" borderId="2" xfId="0" applyNumberFormat="1" applyFont="1" applyBorder="1" applyAlignment="1">
      <alignment vertical="center"/>
    </xf>
    <xf numFmtId="3" fontId="3" fillId="0" borderId="3" xfId="0" applyNumberFormat="1" applyFont="1" applyBorder="1" applyAlignment="1">
      <alignment vertical="center"/>
    </xf>
    <xf numFmtId="3" fontId="3" fillId="0" borderId="2" xfId="0" applyNumberFormat="1" applyFont="1" applyBorder="1" applyAlignment="1">
      <alignment horizontal="right" vertical="center"/>
    </xf>
    <xf numFmtId="3" fontId="8" fillId="3" borderId="10" xfId="0" applyNumberFormat="1" applyFont="1" applyFill="1" applyBorder="1" applyAlignment="1">
      <alignment vertical="center"/>
    </xf>
    <xf numFmtId="3" fontId="8" fillId="3" borderId="11" xfId="0" applyNumberFormat="1" applyFont="1" applyFill="1" applyBorder="1" applyAlignment="1">
      <alignment vertical="center"/>
    </xf>
    <xf numFmtId="3" fontId="3" fillId="2" borderId="4" xfId="0" applyNumberFormat="1" applyFont="1" applyFill="1" applyBorder="1" applyAlignment="1">
      <alignment vertical="center"/>
    </xf>
    <xf numFmtId="3" fontId="3" fillId="2" borderId="2" xfId="0" applyNumberFormat="1" applyFont="1" applyFill="1" applyBorder="1" applyAlignment="1">
      <alignment vertical="center"/>
    </xf>
    <xf numFmtId="3" fontId="3" fillId="2" borderId="3" xfId="0" applyNumberFormat="1" applyFont="1" applyFill="1" applyBorder="1" applyAlignment="1">
      <alignment vertical="center"/>
    </xf>
    <xf numFmtId="3" fontId="3" fillId="2" borderId="1" xfId="0" applyNumberFormat="1" applyFont="1" applyFill="1" applyBorder="1" applyAlignment="1">
      <alignment vertical="center"/>
    </xf>
    <xf numFmtId="3" fontId="3" fillId="2" borderId="5" xfId="0" applyNumberFormat="1" applyFont="1" applyFill="1" applyBorder="1" applyAlignment="1">
      <alignment vertical="center"/>
    </xf>
    <xf numFmtId="3" fontId="8" fillId="3" borderId="23" xfId="0" applyNumberFormat="1" applyFont="1" applyFill="1" applyBorder="1" applyAlignment="1">
      <alignment vertical="center"/>
    </xf>
    <xf numFmtId="3" fontId="8" fillId="3" borderId="40" xfId="0" applyNumberFormat="1" applyFont="1" applyFill="1" applyBorder="1" applyAlignment="1">
      <alignment vertical="center"/>
    </xf>
    <xf numFmtId="3" fontId="3" fillId="38" borderId="6" xfId="0" applyNumberFormat="1" applyFont="1" applyFill="1" applyBorder="1" applyAlignment="1">
      <alignment vertical="center"/>
    </xf>
    <xf numFmtId="3" fontId="3" fillId="38" borderId="7" xfId="0" applyNumberFormat="1" applyFont="1" applyFill="1" applyBorder="1" applyAlignment="1">
      <alignment vertical="center"/>
    </xf>
    <xf numFmtId="0" fontId="3" fillId="0" borderId="41" xfId="0" applyFont="1" applyBorder="1" applyAlignment="1">
      <alignment vertical="center"/>
    </xf>
    <xf numFmtId="3" fontId="3" fillId="0" borderId="42" xfId="0" applyNumberFormat="1" applyFont="1" applyBorder="1" applyAlignment="1">
      <alignment vertical="center"/>
    </xf>
    <xf numFmtId="3" fontId="3" fillId="0" borderId="43" xfId="0" applyNumberFormat="1" applyFont="1" applyBorder="1" applyAlignment="1">
      <alignment vertical="center"/>
    </xf>
    <xf numFmtId="3" fontId="3" fillId="0" borderId="44" xfId="0" applyNumberFormat="1" applyFont="1" applyBorder="1" applyAlignment="1">
      <alignment vertical="center"/>
    </xf>
    <xf numFmtId="3" fontId="3" fillId="2" borderId="44" xfId="0" applyNumberFormat="1" applyFont="1" applyFill="1" applyBorder="1" applyAlignment="1">
      <alignment vertical="center"/>
    </xf>
    <xf numFmtId="3" fontId="3" fillId="2" borderId="42" xfId="0" applyNumberFormat="1" applyFont="1" applyFill="1" applyBorder="1" applyAlignment="1">
      <alignment vertical="center"/>
    </xf>
    <xf numFmtId="3" fontId="3" fillId="2" borderId="43" xfId="0" applyNumberFormat="1" applyFont="1" applyFill="1" applyBorder="1" applyAlignment="1">
      <alignment vertical="center"/>
    </xf>
    <xf numFmtId="3" fontId="3" fillId="2" borderId="41" xfId="0" applyNumberFormat="1" applyFont="1" applyFill="1" applyBorder="1" applyAlignment="1">
      <alignment vertical="center"/>
    </xf>
    <xf numFmtId="164" fontId="8" fillId="3" borderId="9" xfId="0" applyNumberFormat="1" applyFont="1" applyFill="1" applyBorder="1" applyAlignment="1">
      <alignment horizontal="center" vertical="center"/>
    </xf>
    <xf numFmtId="3" fontId="3" fillId="2" borderId="45" xfId="0" applyNumberFormat="1" applyFont="1" applyFill="1" applyBorder="1" applyAlignment="1">
      <alignment vertical="center"/>
    </xf>
    <xf numFmtId="0" fontId="3" fillId="0" borderId="46" xfId="0" applyFont="1" applyBorder="1" applyAlignment="1">
      <alignment vertical="center"/>
    </xf>
    <xf numFmtId="3" fontId="3" fillId="2" borderId="47" xfId="0" applyNumberFormat="1" applyFont="1" applyFill="1" applyBorder="1" applyAlignment="1">
      <alignment vertical="center"/>
    </xf>
    <xf numFmtId="3" fontId="3" fillId="0" borderId="48" xfId="0" applyNumberFormat="1" applyFont="1" applyBorder="1" applyAlignment="1">
      <alignment horizontal="right" vertical="center"/>
    </xf>
    <xf numFmtId="3" fontId="3" fillId="2" borderId="49" xfId="0" applyNumberFormat="1" applyFont="1" applyFill="1" applyBorder="1" applyAlignment="1">
      <alignment vertical="center"/>
    </xf>
    <xf numFmtId="3" fontId="3" fillId="2" borderId="46" xfId="0" applyNumberFormat="1" applyFont="1" applyFill="1" applyBorder="1" applyAlignment="1">
      <alignment vertical="center"/>
    </xf>
    <xf numFmtId="3" fontId="3" fillId="2" borderId="50" xfId="0" applyNumberFormat="1" applyFont="1" applyFill="1" applyBorder="1" applyAlignment="1">
      <alignment vertical="center"/>
    </xf>
    <xf numFmtId="3" fontId="3" fillId="0" borderId="49" xfId="0" applyNumberFormat="1" applyFont="1" applyBorder="1" applyAlignment="1">
      <alignment vertical="center"/>
    </xf>
    <xf numFmtId="3" fontId="3" fillId="2" borderId="51" xfId="0" applyNumberFormat="1" applyFont="1" applyFill="1" applyBorder="1" applyAlignment="1">
      <alignment vertical="center"/>
    </xf>
    <xf numFmtId="3" fontId="3" fillId="0" borderId="49" xfId="0" applyNumberFormat="1" applyFont="1" applyBorder="1" applyAlignment="1">
      <alignment horizontal="right" vertical="center"/>
    </xf>
    <xf numFmtId="0" fontId="7" fillId="3" borderId="13" xfId="0" applyFont="1" applyFill="1" applyBorder="1" applyAlignment="1">
      <alignment horizontal="center" vertical="center"/>
    </xf>
    <xf numFmtId="3" fontId="3" fillId="0" borderId="51" xfId="0" applyNumberFormat="1" applyFont="1" applyBorder="1" applyAlignment="1">
      <alignment vertical="center"/>
    </xf>
    <xf numFmtId="3" fontId="3" fillId="0" borderId="52" xfId="0" applyNumberFormat="1" applyFont="1" applyBorder="1" applyAlignment="1">
      <alignment vertical="center"/>
    </xf>
    <xf numFmtId="3" fontId="3" fillId="38" borderId="52" xfId="0" applyNumberFormat="1" applyFont="1" applyFill="1" applyBorder="1" applyAlignment="1">
      <alignment vertical="center"/>
    </xf>
    <xf numFmtId="3" fontId="3" fillId="38" borderId="48" xfId="0" applyNumberFormat="1" applyFont="1" applyFill="1" applyBorder="1" applyAlignment="1">
      <alignment horizontal="right" vertical="center"/>
    </xf>
    <xf numFmtId="3" fontId="3" fillId="0" borderId="0" xfId="0" applyNumberFormat="1" applyFont="1" applyAlignment="1">
      <alignment vertical="center"/>
    </xf>
    <xf numFmtId="3" fontId="3" fillId="39" borderId="43" xfId="0" applyNumberFormat="1" applyFont="1" applyFill="1" applyBorder="1" applyAlignment="1">
      <alignment vertical="center"/>
    </xf>
    <xf numFmtId="3" fontId="3" fillId="39" borderId="3" xfId="0" applyNumberFormat="1" applyFont="1" applyFill="1" applyBorder="1" applyAlignment="1">
      <alignment vertical="center"/>
    </xf>
    <xf numFmtId="3" fontId="3" fillId="39" borderId="49" xfId="0" applyNumberFormat="1" applyFont="1" applyFill="1" applyBorder="1" applyAlignment="1">
      <alignment vertical="center"/>
    </xf>
    <xf numFmtId="3" fontId="3" fillId="39" borderId="42" xfId="0" applyNumberFormat="1" applyFont="1" applyFill="1" applyBorder="1" applyAlignment="1">
      <alignment vertical="center"/>
    </xf>
    <xf numFmtId="3" fontId="3" fillId="39" borderId="2" xfId="0" applyNumberFormat="1" applyFont="1" applyFill="1" applyBorder="1" applyAlignment="1">
      <alignment vertical="center"/>
    </xf>
    <xf numFmtId="3" fontId="3" fillId="39" borderId="6" xfId="0" applyNumberFormat="1" applyFont="1" applyFill="1" applyBorder="1" applyAlignment="1">
      <alignment vertical="center"/>
    </xf>
    <xf numFmtId="3" fontId="3" fillId="39" borderId="7" xfId="0" applyNumberFormat="1" applyFont="1" applyFill="1" applyBorder="1" applyAlignment="1">
      <alignment vertical="center"/>
    </xf>
    <xf numFmtId="3" fontId="3" fillId="39" borderId="52" xfId="0" applyNumberFormat="1" applyFont="1" applyFill="1" applyBorder="1" applyAlignment="1">
      <alignment vertical="center"/>
    </xf>
    <xf numFmtId="3" fontId="3" fillId="39" borderId="48" xfId="0" applyNumberFormat="1" applyFont="1" applyFill="1" applyBorder="1" applyAlignment="1">
      <alignment horizontal="right" vertical="center"/>
    </xf>
    <xf numFmtId="0" fontId="2" fillId="0" borderId="0" xfId="0" applyFont="1"/>
    <xf numFmtId="0" fontId="12" fillId="0" borderId="21" xfId="0" applyFont="1" applyBorder="1" applyAlignment="1">
      <alignment horizontal="center"/>
    </xf>
    <xf numFmtId="0" fontId="17" fillId="0" borderId="0" xfId="0" applyFont="1" applyAlignment="1">
      <alignment horizontal="center"/>
    </xf>
    <xf numFmtId="0" fontId="12" fillId="0" borderId="0" xfId="0" applyFont="1" applyAlignment="1">
      <alignment horizontal="center" vertical="center" wrapText="1"/>
    </xf>
    <xf numFmtId="0" fontId="12" fillId="0" borderId="21" xfId="0" applyFont="1" applyBorder="1" applyAlignment="1">
      <alignment horizontal="center" vertical="center" wrapText="1"/>
    </xf>
    <xf numFmtId="0" fontId="16" fillId="0" borderId="0" xfId="0" applyFont="1" applyAlignment="1">
      <alignment horizontal="justify" vertical="center" wrapText="1"/>
    </xf>
    <xf numFmtId="0" fontId="20" fillId="5" borderId="15" xfId="0" applyFont="1" applyFill="1" applyBorder="1" applyAlignment="1">
      <alignment horizontal="center" vertical="center"/>
    </xf>
    <xf numFmtId="0" fontId="20" fillId="5" borderId="37" xfId="0" applyFont="1" applyFill="1" applyBorder="1" applyAlignment="1">
      <alignment horizontal="center" vertical="center"/>
    </xf>
    <xf numFmtId="0" fontId="20" fillId="5" borderId="16" xfId="0" applyFont="1" applyFill="1" applyBorder="1" applyAlignment="1">
      <alignment horizontal="center" vertical="center"/>
    </xf>
    <xf numFmtId="0" fontId="10" fillId="4" borderId="0" xfId="0" applyFont="1" applyFill="1" applyAlignment="1">
      <alignment horizontal="justify" vertical="center"/>
    </xf>
    <xf numFmtId="3" fontId="8" fillId="3" borderId="13" xfId="0" applyNumberFormat="1" applyFont="1" applyFill="1" applyBorder="1" applyAlignment="1">
      <alignment horizontal="center" vertical="center"/>
    </xf>
    <xf numFmtId="3" fontId="8" fillId="3" borderId="22" xfId="0" applyNumberFormat="1" applyFont="1" applyFill="1" applyBorder="1" applyAlignment="1">
      <alignment horizontal="center" vertical="center"/>
    </xf>
    <xf numFmtId="3" fontId="8" fillId="3" borderId="23" xfId="0" applyNumberFormat="1" applyFont="1" applyFill="1" applyBorder="1" applyAlignment="1">
      <alignment horizontal="center" vertical="center"/>
    </xf>
    <xf numFmtId="0" fontId="7" fillId="3" borderId="8"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164" fontId="8" fillId="3" borderId="22" xfId="0" applyNumberFormat="1" applyFont="1" applyFill="1" applyBorder="1" applyAlignment="1">
      <alignment horizontal="center" vertical="center"/>
    </xf>
    <xf numFmtId="164" fontId="8" fillId="3" borderId="14" xfId="0" applyNumberFormat="1" applyFont="1" applyFill="1" applyBorder="1" applyAlignment="1">
      <alignment horizontal="center" vertical="center"/>
    </xf>
    <xf numFmtId="164" fontId="7" fillId="3" borderId="13" xfId="0" applyNumberFormat="1" applyFont="1" applyFill="1" applyBorder="1" applyAlignment="1">
      <alignment horizontal="center" vertical="center"/>
    </xf>
    <xf numFmtId="164" fontId="7" fillId="3" borderId="22" xfId="0" applyNumberFormat="1" applyFont="1" applyFill="1" applyBorder="1" applyAlignment="1">
      <alignment horizontal="center" vertical="center"/>
    </xf>
    <xf numFmtId="164" fontId="7" fillId="3" borderId="14" xfId="0" applyNumberFormat="1" applyFont="1" applyFill="1" applyBorder="1" applyAlignment="1">
      <alignment horizontal="center" vertical="center"/>
    </xf>
    <xf numFmtId="164" fontId="8" fillId="3" borderId="13" xfId="0" applyNumberFormat="1" applyFont="1" applyFill="1" applyBorder="1" applyAlignment="1">
      <alignment horizontal="center" vertical="center"/>
    </xf>
    <xf numFmtId="164" fontId="6" fillId="3" borderId="13" xfId="0" applyNumberFormat="1" applyFont="1" applyFill="1" applyBorder="1" applyAlignment="1">
      <alignment horizontal="center" vertical="center"/>
    </xf>
    <xf numFmtId="164" fontId="6" fillId="3" borderId="22" xfId="0" applyNumberFormat="1" applyFont="1" applyFill="1" applyBorder="1" applyAlignment="1">
      <alignment horizontal="center" vertical="center"/>
    </xf>
    <xf numFmtId="164" fontId="6" fillId="3" borderId="14" xfId="0" applyNumberFormat="1" applyFont="1" applyFill="1" applyBorder="1" applyAlignment="1">
      <alignment horizontal="center" vertical="center"/>
    </xf>
    <xf numFmtId="0" fontId="10" fillId="0" borderId="0" xfId="0" applyFont="1" applyAlignment="1">
      <alignment horizontal="justify" vertical="center"/>
    </xf>
    <xf numFmtId="164" fontId="6" fillId="3" borderId="0" xfId="0" applyNumberFormat="1" applyFont="1" applyFill="1" applyBorder="1" applyAlignment="1">
      <alignment horizontal="center" vertical="center"/>
    </xf>
    <xf numFmtId="0" fontId="2" fillId="0" borderId="0" xfId="0" applyFont="1" applyFill="1"/>
    <xf numFmtId="0" fontId="40" fillId="0" borderId="0" xfId="0" applyFont="1" applyFill="1" applyAlignment="1">
      <alignment horizontal="center" vertical="center" wrapText="1"/>
    </xf>
    <xf numFmtId="0" fontId="40" fillId="0" borderId="0" xfId="0" applyFont="1" applyFill="1" applyAlignment="1">
      <alignment horizontal="center" vertical="center" wrapText="1"/>
    </xf>
    <xf numFmtId="0" fontId="41" fillId="0" borderId="0" xfId="0" applyFont="1" applyFill="1" applyAlignment="1">
      <alignment horizontal="justify" vertical="center" wrapText="1"/>
    </xf>
    <xf numFmtId="0" fontId="41" fillId="0" borderId="0" xfId="0" applyFont="1" applyFill="1" applyBorder="1" applyAlignment="1">
      <alignment horizontal="justify" vertical="top" wrapText="1"/>
    </xf>
    <xf numFmtId="0" fontId="15" fillId="0" borderId="0" xfId="0" applyFont="1" applyFill="1" applyAlignment="1">
      <alignment horizontal="justify" vertical="top" wrapText="1"/>
    </xf>
    <xf numFmtId="0" fontId="15" fillId="0" borderId="0" xfId="0" applyFont="1" applyFill="1" applyAlignment="1">
      <alignment vertical="top" wrapText="1"/>
    </xf>
  </cellXfs>
  <cellStyles count="49">
    <cellStyle name="20% - Colore 1 2" xfId="1"/>
    <cellStyle name="20% - Colore 2 2" xfId="2"/>
    <cellStyle name="20% - Colore 3 2" xfId="3"/>
    <cellStyle name="20% - Colore 4 2" xfId="4"/>
    <cellStyle name="20% - Colore 5" xfId="5" builtinId="46" customBuiltin="1"/>
    <cellStyle name="20% - Colore 6 2" xfId="6"/>
    <cellStyle name="40% - Colore 1 2" xfId="7"/>
    <cellStyle name="40% - Colore 2" xfId="8" builtinId="35" customBuiltin="1"/>
    <cellStyle name="40% - Colore 3 2" xfId="9"/>
    <cellStyle name="40% - Colore 4 2" xfId="10"/>
    <cellStyle name="40% - Colore 5" xfId="11" builtinId="47" customBuiltin="1"/>
    <cellStyle name="40% - Colore 6 2" xfId="12"/>
    <cellStyle name="60% - Colore 1 2" xfId="13"/>
    <cellStyle name="60% - Colore 2" xfId="14" builtinId="36" customBuiltin="1"/>
    <cellStyle name="60% - Colore 3 2" xfId="15"/>
    <cellStyle name="60% - Colore 4 2" xfId="16"/>
    <cellStyle name="60% - Colore 5" xfId="17" builtinId="48" customBuiltin="1"/>
    <cellStyle name="60% - Colore 6 2" xfId="18"/>
    <cellStyle name="Calcolo 2" xfId="19"/>
    <cellStyle name="Cella collegata" xfId="20" builtinId="24" customBuiltin="1"/>
    <cellStyle name="Cella da controllare" xfId="21" builtinId="23" customBuiltin="1"/>
    <cellStyle name="Colore 1 2" xfId="22"/>
    <cellStyle name="Colore 2" xfId="23" builtinId="33" customBuiltin="1"/>
    <cellStyle name="Colore 3" xfId="24" builtinId="37" customBuiltin="1"/>
    <cellStyle name="Colore 4 2" xfId="25"/>
    <cellStyle name="Colore 5" xfId="26" builtinId="45" customBuiltin="1"/>
    <cellStyle name="Colore 6" xfId="27" builtinId="49" customBuiltin="1"/>
    <cellStyle name="Input 2" xfId="28"/>
    <cellStyle name="Migliaia 2" xfId="29"/>
    <cellStyle name="Migliaia 3" xfId="46"/>
    <cellStyle name="Neutrale" xfId="30" builtinId="28" customBuiltin="1"/>
    <cellStyle name="Normal_EDISON (2014)" xfId="48"/>
    <cellStyle name="Normale" xfId="0" builtinId="0"/>
    <cellStyle name="Normale 2" xfId="31"/>
    <cellStyle name="Normale 3" xfId="45"/>
    <cellStyle name="Nota 2" xfId="32"/>
    <cellStyle name="Output 2" xfId="33"/>
    <cellStyle name="Percentuale" xfId="34" builtinId="5"/>
    <cellStyle name="Testo avviso" xfId="35" builtinId="11" customBuiltin="1"/>
    <cellStyle name="Testo descrittivo" xfId="36" builtinId="53" customBuiltin="1"/>
    <cellStyle name="Titolo 1 2" xfId="37"/>
    <cellStyle name="Titolo 2 2" xfId="38"/>
    <cellStyle name="Titolo 3 2" xfId="39"/>
    <cellStyle name="Titolo 4 2" xfId="40"/>
    <cellStyle name="Titolo 5" xfId="41"/>
    <cellStyle name="Totale 2" xfId="42"/>
    <cellStyle name="Valore non valido" xfId="43" builtinId="27" customBuiltin="1"/>
    <cellStyle name="Valore valido" xfId="44" builtinId="26" customBuiltin="1"/>
    <cellStyle name="Valuta 2" xfId="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219075</xdr:colOff>
      <xdr:row>10</xdr:row>
      <xdr:rowOff>66675</xdr:rowOff>
    </xdr:from>
    <xdr:to>
      <xdr:col>2</xdr:col>
      <xdr:colOff>209550</xdr:colOff>
      <xdr:row>12</xdr:row>
      <xdr:rowOff>28575</xdr:rowOff>
    </xdr:to>
    <xdr:sp macro="" textlink="">
      <xdr:nvSpPr>
        <xdr:cNvPr id="2" name="AutoShape 1"/>
        <xdr:cNvSpPr>
          <a:spLocks noChangeArrowheads="1"/>
        </xdr:cNvSpPr>
      </xdr:nvSpPr>
      <xdr:spPr bwMode="auto">
        <a:xfrm rot="10840415" flipH="1">
          <a:off x="666750" y="1685925"/>
          <a:ext cx="276225" cy="20002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8584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222" y="0"/>
              </a:moveTo>
              <a:lnTo>
                <a:pt x="12843" y="7200"/>
              </a:lnTo>
              <a:lnTo>
                <a:pt x="15929" y="7200"/>
              </a:lnTo>
              <a:lnTo>
                <a:pt x="15929" y="18584"/>
              </a:lnTo>
              <a:lnTo>
                <a:pt x="0" y="18584"/>
              </a:lnTo>
              <a:lnTo>
                <a:pt x="0" y="21600"/>
              </a:lnTo>
              <a:lnTo>
                <a:pt x="18514" y="21600"/>
              </a:lnTo>
              <a:lnTo>
                <a:pt x="18514" y="7200"/>
              </a:lnTo>
              <a:lnTo>
                <a:pt x="21600" y="7200"/>
              </a:lnTo>
              <a:lnTo>
                <a:pt x="17222" y="0"/>
              </a:lnTo>
              <a:close/>
            </a:path>
          </a:pathLst>
        </a:custGeom>
        <a:solidFill>
          <a:srgbClr val="FFFFFF"/>
        </a:solidFill>
        <a:ln w="317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78440</xdr:rowOff>
    </xdr:from>
    <xdr:to>
      <xdr:col>18</xdr:col>
      <xdr:colOff>295275</xdr:colOff>
      <xdr:row>29</xdr:row>
      <xdr:rowOff>156882</xdr:rowOff>
    </xdr:to>
    <xdr:pic>
      <xdr:nvPicPr>
        <xdr:cNvPr id="4" name="Immagine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26" b="1822"/>
        <a:stretch/>
      </xdr:blipFill>
      <xdr:spPr bwMode="auto">
        <a:xfrm>
          <a:off x="352425" y="468965"/>
          <a:ext cx="10658475" cy="53362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P28"/>
  <sheetViews>
    <sheetView showGridLines="0" tabSelected="1" zoomScale="130" zoomScaleNormal="130" workbookViewId="0">
      <selection activeCell="L20" sqref="L20"/>
    </sheetView>
  </sheetViews>
  <sheetFormatPr defaultRowHeight="15" x14ac:dyDescent="0.3"/>
  <cols>
    <col min="1" max="1" width="3.5703125" style="16" customWidth="1"/>
    <col min="2" max="3" width="4.28515625" style="16" customWidth="1"/>
    <col min="4" max="4" width="27.85546875" style="16" bestFit="1" customWidth="1"/>
    <col min="5" max="12" width="10" style="16" customWidth="1"/>
    <col min="13" max="13" width="10.7109375" style="16" customWidth="1"/>
    <col min="14" max="16384" width="9.140625" style="16"/>
  </cols>
  <sheetData>
    <row r="2" spans="2:13" x14ac:dyDescent="0.3">
      <c r="B2" s="108" t="s">
        <v>38</v>
      </c>
      <c r="C2" s="108"/>
      <c r="D2" s="108"/>
      <c r="E2" s="108"/>
      <c r="F2" s="108"/>
      <c r="G2" s="108"/>
      <c r="H2" s="108"/>
      <c r="I2" s="108"/>
      <c r="J2" s="108"/>
      <c r="K2" s="108"/>
      <c r="L2" s="108"/>
      <c r="M2" s="108"/>
    </row>
    <row r="3" spans="2:13" x14ac:dyDescent="0.3">
      <c r="B3" s="109" t="s">
        <v>39</v>
      </c>
      <c r="C3" s="109"/>
      <c r="D3" s="109"/>
      <c r="E3" s="109"/>
      <c r="F3" s="109"/>
      <c r="G3" s="109"/>
      <c r="H3" s="109"/>
      <c r="I3" s="109"/>
      <c r="J3" s="109"/>
      <c r="K3" s="109"/>
      <c r="L3" s="109"/>
      <c r="M3" s="109"/>
    </row>
    <row r="5" spans="2:13" x14ac:dyDescent="0.3">
      <c r="C5" s="18"/>
      <c r="D5" s="19"/>
      <c r="E5" s="20">
        <v>2006</v>
      </c>
      <c r="F5" s="20">
        <v>2007</v>
      </c>
      <c r="G5" s="20">
        <v>2008</v>
      </c>
      <c r="H5" s="20">
        <v>2009</v>
      </c>
      <c r="I5" s="20">
        <v>2010</v>
      </c>
      <c r="J5" s="20">
        <v>2011</v>
      </c>
      <c r="K5" s="20">
        <v>2012</v>
      </c>
      <c r="L5" s="20">
        <v>2013</v>
      </c>
      <c r="M5" s="110" t="s">
        <v>91</v>
      </c>
    </row>
    <row r="6" spans="2:13" x14ac:dyDescent="0.3">
      <c r="C6" s="18"/>
      <c r="D6" s="19" t="s">
        <v>27</v>
      </c>
      <c r="E6" s="21" t="s">
        <v>42</v>
      </c>
      <c r="F6" s="21" t="s">
        <v>42</v>
      </c>
      <c r="G6" s="21" t="s">
        <v>42</v>
      </c>
      <c r="H6" s="21" t="s">
        <v>42</v>
      </c>
      <c r="I6" s="21" t="s">
        <v>42</v>
      </c>
      <c r="J6" s="21" t="s">
        <v>42</v>
      </c>
      <c r="K6" s="21" t="s">
        <v>42</v>
      </c>
      <c r="L6" s="21" t="s">
        <v>42</v>
      </c>
      <c r="M6" s="111"/>
    </row>
    <row r="7" spans="2:13" ht="12.75" customHeight="1" x14ac:dyDescent="0.3">
      <c r="B7" s="22" t="s">
        <v>28</v>
      </c>
      <c r="C7" s="18"/>
      <c r="D7" s="22" t="s">
        <v>29</v>
      </c>
      <c r="E7" s="23">
        <v>4308.5</v>
      </c>
      <c r="F7" s="23">
        <v>4321.3999999999996</v>
      </c>
      <c r="G7" s="23">
        <v>4463.3999999999996</v>
      </c>
      <c r="H7" s="23">
        <v>4532.6000000000004</v>
      </c>
      <c r="I7" s="23">
        <v>4608.6000000000004</v>
      </c>
      <c r="J7" s="23">
        <v>4701.3</v>
      </c>
      <c r="K7" s="23">
        <v>4811.8</v>
      </c>
      <c r="L7" s="23">
        <v>4661.8</v>
      </c>
      <c r="M7" s="55">
        <v>-3.1E-2</v>
      </c>
    </row>
    <row r="8" spans="2:13" ht="6" customHeight="1" x14ac:dyDescent="0.3">
      <c r="E8" s="24"/>
      <c r="F8" s="24"/>
      <c r="G8" s="24"/>
      <c r="H8" s="24"/>
      <c r="I8" s="24"/>
      <c r="J8" s="24"/>
      <c r="K8" s="24"/>
      <c r="L8" s="24"/>
      <c r="M8" s="25"/>
    </row>
    <row r="9" spans="2:13" ht="12.75" customHeight="1" x14ac:dyDescent="0.3">
      <c r="B9" s="22" t="s">
        <v>30</v>
      </c>
      <c r="D9" s="22" t="s">
        <v>31</v>
      </c>
      <c r="E9" s="23">
        <v>6371.6</v>
      </c>
      <c r="F9" s="23">
        <v>5997.2</v>
      </c>
      <c r="G9" s="23">
        <v>6344.5</v>
      </c>
      <c r="H9" s="23">
        <v>6317.4</v>
      </c>
      <c r="I9" s="23">
        <v>6366</v>
      </c>
      <c r="J9" s="23">
        <v>6201.8</v>
      </c>
      <c r="K9" s="23">
        <v>6260.6</v>
      </c>
      <c r="L9" s="23">
        <v>5977</v>
      </c>
      <c r="M9" s="55">
        <v>-4.4999999999999998E-2</v>
      </c>
    </row>
    <row r="10" spans="2:13" ht="6" customHeight="1" x14ac:dyDescent="0.3">
      <c r="M10" s="25"/>
    </row>
    <row r="11" spans="2:13" ht="12.75" customHeight="1" x14ac:dyDescent="0.3">
      <c r="B11" s="26" t="s">
        <v>32</v>
      </c>
      <c r="D11" s="22" t="s">
        <v>33</v>
      </c>
      <c r="E11" s="27">
        <v>7654.8</v>
      </c>
      <c r="F11" s="27">
        <v>8843.2000000000007</v>
      </c>
      <c r="G11" s="27">
        <v>9044.5</v>
      </c>
      <c r="H11" s="27">
        <v>9216.5</v>
      </c>
      <c r="I11" s="27">
        <v>9513.1</v>
      </c>
      <c r="J11" s="27">
        <v>9397.4</v>
      </c>
      <c r="K11" s="27">
        <v>9370.6</v>
      </c>
      <c r="L11" s="27">
        <v>9391</v>
      </c>
      <c r="M11" s="55">
        <v>2E-3</v>
      </c>
    </row>
    <row r="12" spans="2:13" ht="6" customHeight="1" x14ac:dyDescent="0.3"/>
    <row r="13" spans="2:13" x14ac:dyDescent="0.3">
      <c r="B13" s="18"/>
      <c r="C13" s="28">
        <v>801</v>
      </c>
      <c r="D13" s="29" t="s">
        <v>34</v>
      </c>
      <c r="E13" s="30">
        <v>1981</v>
      </c>
      <c r="F13" s="30">
        <v>2002.6</v>
      </c>
      <c r="G13" s="31">
        <v>2111.1</v>
      </c>
      <c r="H13" s="31">
        <v>2016.3</v>
      </c>
      <c r="I13" s="31">
        <v>2105.4</v>
      </c>
      <c r="J13" s="31">
        <v>2057.6</v>
      </c>
      <c r="K13" s="31">
        <v>2008.2839999999999</v>
      </c>
      <c r="L13" s="31">
        <v>1942.4</v>
      </c>
      <c r="M13" s="32">
        <v>-3.2806117063124432E-2</v>
      </c>
    </row>
    <row r="14" spans="2:13" x14ac:dyDescent="0.3">
      <c r="B14" s="18"/>
      <c r="C14" s="28">
        <v>851</v>
      </c>
      <c r="D14" s="33" t="s">
        <v>35</v>
      </c>
      <c r="E14" s="34">
        <v>2483.1</v>
      </c>
      <c r="F14" s="34">
        <v>2644.3</v>
      </c>
      <c r="G14" s="35">
        <v>2699.6</v>
      </c>
      <c r="H14" s="35">
        <v>2773.9</v>
      </c>
      <c r="I14" s="35">
        <v>3012.5</v>
      </c>
      <c r="J14" s="35">
        <v>2854.3</v>
      </c>
      <c r="K14" s="35">
        <v>2983.25</v>
      </c>
      <c r="L14" s="35">
        <v>3038.2</v>
      </c>
      <c r="M14" s="36">
        <v>1.8419508924830241E-2</v>
      </c>
    </row>
    <row r="15" spans="2:13" x14ac:dyDescent="0.3">
      <c r="C15" s="28">
        <v>853</v>
      </c>
      <c r="D15" s="29" t="s">
        <v>36</v>
      </c>
      <c r="E15" s="30">
        <v>1405.7</v>
      </c>
      <c r="F15" s="30">
        <v>1414.7</v>
      </c>
      <c r="G15" s="31">
        <v>1475.1</v>
      </c>
      <c r="H15" s="31">
        <v>1549</v>
      </c>
      <c r="I15" s="31">
        <v>1567.4</v>
      </c>
      <c r="J15" s="31">
        <v>1561.1</v>
      </c>
      <c r="K15" s="31">
        <v>1576.7970000000003</v>
      </c>
      <c r="L15" s="31">
        <v>1491.7</v>
      </c>
      <c r="M15" s="32">
        <v>-5.3968266048197829E-2</v>
      </c>
    </row>
    <row r="16" spans="2:13" x14ac:dyDescent="0.3">
      <c r="C16" s="28">
        <v>900</v>
      </c>
      <c r="D16" s="29" t="s">
        <v>37</v>
      </c>
      <c r="E16" s="30">
        <v>1785</v>
      </c>
      <c r="F16" s="30">
        <v>1766.6</v>
      </c>
      <c r="G16" s="31">
        <v>1742</v>
      </c>
      <c r="H16" s="31">
        <v>1801</v>
      </c>
      <c r="I16" s="31">
        <v>1784.8</v>
      </c>
      <c r="J16" s="31">
        <v>1775.1</v>
      </c>
      <c r="K16" s="31">
        <v>1567.3019999999997</v>
      </c>
      <c r="L16" s="31">
        <v>1731</v>
      </c>
      <c r="M16" s="32">
        <v>0.10444572902988726</v>
      </c>
    </row>
    <row r="17" spans="2:16" x14ac:dyDescent="0.3">
      <c r="C17" s="28">
        <v>910</v>
      </c>
      <c r="D17" s="29" t="s">
        <v>43</v>
      </c>
      <c r="E17" s="30">
        <v>668.7</v>
      </c>
      <c r="F17" s="30">
        <v>769.4</v>
      </c>
      <c r="G17" s="31">
        <v>767</v>
      </c>
      <c r="H17" s="31">
        <v>798.2</v>
      </c>
      <c r="I17" s="31">
        <v>801.9</v>
      </c>
      <c r="J17" s="31">
        <v>762.5</v>
      </c>
      <c r="K17" s="31">
        <v>752.30399999999986</v>
      </c>
      <c r="L17" s="31">
        <v>731.7</v>
      </c>
      <c r="M17" s="32">
        <v>-2.7387864480316226E-2</v>
      </c>
    </row>
    <row r="18" spans="2:16" x14ac:dyDescent="0.3">
      <c r="C18" s="28">
        <v>990</v>
      </c>
      <c r="D18" s="29" t="s">
        <v>44</v>
      </c>
      <c r="E18" s="30">
        <v>249</v>
      </c>
      <c r="F18" s="30">
        <v>245.7</v>
      </c>
      <c r="G18" s="31">
        <v>249.5</v>
      </c>
      <c r="H18" s="31">
        <v>278.2</v>
      </c>
      <c r="I18" s="31">
        <v>241.1</v>
      </c>
      <c r="J18" s="31">
        <v>386.8</v>
      </c>
      <c r="K18" s="31">
        <v>482.68799999999999</v>
      </c>
      <c r="L18" s="31">
        <v>456.8</v>
      </c>
      <c r="M18" s="32">
        <v>-5.3632988597189027E-2</v>
      </c>
    </row>
    <row r="19" spans="2:16" ht="15.75" thickBot="1" x14ac:dyDescent="0.35"/>
    <row r="20" spans="2:16" ht="15.75" thickBot="1" x14ac:dyDescent="0.35">
      <c r="E20" s="37">
        <v>18334.900000000001</v>
      </c>
      <c r="F20" s="38">
        <v>19161.8</v>
      </c>
      <c r="G20" s="39">
        <v>19852.3</v>
      </c>
      <c r="H20" s="39">
        <v>20066.5</v>
      </c>
      <c r="I20" s="39">
        <v>20487.7</v>
      </c>
      <c r="J20" s="39">
        <v>20300.5</v>
      </c>
      <c r="K20" s="39">
        <v>20443.099999999999</v>
      </c>
      <c r="L20" s="39">
        <v>20029.8</v>
      </c>
      <c r="M20" s="40">
        <v>-0.02</v>
      </c>
    </row>
    <row r="22" spans="2:16" x14ac:dyDescent="0.3">
      <c r="B22" s="41" t="s">
        <v>68</v>
      </c>
      <c r="G22" s="42"/>
      <c r="H22" s="42"/>
      <c r="I22" s="42"/>
      <c r="J22" s="42"/>
      <c r="K22" s="42"/>
      <c r="L22" s="42"/>
    </row>
    <row r="23" spans="2:16" x14ac:dyDescent="0.3">
      <c r="B23" s="112"/>
      <c r="C23" s="112"/>
      <c r="D23" s="112"/>
      <c r="E23" s="112"/>
      <c r="F23" s="112"/>
      <c r="G23" s="112"/>
      <c r="H23" s="112"/>
      <c r="I23" s="112"/>
      <c r="J23" s="112"/>
      <c r="K23" s="112"/>
      <c r="L23" s="112"/>
      <c r="M23" s="112"/>
      <c r="N23" s="17"/>
      <c r="O23" s="17"/>
      <c r="P23" s="17"/>
    </row>
    <row r="24" spans="2:16" x14ac:dyDescent="0.3">
      <c r="B24" s="112"/>
      <c r="C24" s="112"/>
      <c r="D24" s="112"/>
      <c r="E24" s="112"/>
      <c r="F24" s="112"/>
      <c r="G24" s="112"/>
      <c r="H24" s="112"/>
      <c r="I24" s="112"/>
      <c r="J24" s="112"/>
      <c r="K24" s="112"/>
      <c r="L24" s="112"/>
      <c r="M24" s="112"/>
      <c r="N24" s="17"/>
      <c r="O24" s="17"/>
      <c r="P24" s="17"/>
    </row>
    <row r="25" spans="2:16" x14ac:dyDescent="0.3">
      <c r="B25" s="112"/>
      <c r="C25" s="112"/>
      <c r="D25" s="112"/>
      <c r="E25" s="112"/>
      <c r="F25" s="112"/>
      <c r="G25" s="112"/>
      <c r="H25" s="112"/>
      <c r="I25" s="112"/>
      <c r="J25" s="112"/>
      <c r="K25" s="112"/>
      <c r="L25" s="112"/>
      <c r="M25" s="112"/>
      <c r="N25" s="17"/>
      <c r="O25" s="17"/>
      <c r="P25" s="17"/>
    </row>
    <row r="26" spans="2:16" x14ac:dyDescent="0.3">
      <c r="B26" s="112"/>
      <c r="C26" s="112"/>
      <c r="D26" s="112"/>
      <c r="E26" s="112"/>
      <c r="F26" s="112"/>
      <c r="G26" s="112"/>
      <c r="H26" s="112"/>
      <c r="I26" s="112"/>
      <c r="J26" s="112"/>
      <c r="K26" s="112"/>
      <c r="L26" s="112"/>
      <c r="M26" s="112"/>
      <c r="N26" s="17"/>
      <c r="O26" s="17"/>
      <c r="P26" s="17"/>
    </row>
    <row r="27" spans="2:16" ht="19.5" customHeight="1" x14ac:dyDescent="0.3">
      <c r="B27" s="112"/>
      <c r="C27" s="112"/>
      <c r="D27" s="112"/>
      <c r="E27" s="112"/>
      <c r="F27" s="112"/>
      <c r="G27" s="112"/>
      <c r="H27" s="112"/>
      <c r="I27" s="112"/>
      <c r="J27" s="112"/>
      <c r="K27" s="112"/>
      <c r="L27" s="112"/>
      <c r="M27" s="112"/>
      <c r="N27" s="17"/>
      <c r="O27" s="17"/>
      <c r="P27" s="17"/>
    </row>
    <row r="28" spans="2:16" ht="28.5" customHeight="1" x14ac:dyDescent="0.3">
      <c r="B28" s="112"/>
      <c r="C28" s="112"/>
      <c r="D28" s="112"/>
      <c r="E28" s="112"/>
      <c r="F28" s="112"/>
      <c r="G28" s="112"/>
      <c r="H28" s="112"/>
      <c r="I28" s="112"/>
      <c r="J28" s="112"/>
      <c r="K28" s="112"/>
      <c r="L28" s="112"/>
      <c r="M28" s="112"/>
      <c r="N28" s="17"/>
      <c r="O28" s="17"/>
      <c r="P28" s="17"/>
    </row>
  </sheetData>
  <mergeCells count="4">
    <mergeCell ref="B2:M2"/>
    <mergeCell ref="B3:M3"/>
    <mergeCell ref="M5:M6"/>
    <mergeCell ref="B23:M28"/>
  </mergeCells>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4" width="12.28515625" style="3" bestFit="1" customWidth="1"/>
    <col min="15" max="15" width="11.28515625" style="3" customWidth="1"/>
    <col min="16" max="17" width="12.28515625" style="3" bestFit="1" customWidth="1"/>
    <col min="18" max="20" width="11.28515625" style="3" customWidth="1"/>
    <col min="21" max="21" width="11.7109375" style="3" customWidth="1"/>
    <col min="22" max="22" width="11" style="1" bestFit="1" customWidth="1"/>
    <col min="23" max="16384" width="9.140625" style="1"/>
  </cols>
  <sheetData>
    <row r="1" spans="1:26" x14ac:dyDescent="0.2">
      <c r="A1" s="13"/>
      <c r="B1" s="14"/>
      <c r="C1" s="14"/>
      <c r="D1" s="14"/>
      <c r="E1" s="14"/>
      <c r="F1" s="14"/>
      <c r="G1" s="14"/>
      <c r="H1" s="14"/>
      <c r="I1" s="14"/>
      <c r="J1" s="14"/>
      <c r="K1" s="14"/>
      <c r="L1" s="14"/>
      <c r="M1" s="14"/>
      <c r="N1" s="14"/>
      <c r="O1" s="14"/>
      <c r="P1" s="14"/>
      <c r="Q1" s="14"/>
      <c r="R1" s="14"/>
      <c r="S1" s="14"/>
      <c r="T1" s="14"/>
      <c r="U1" s="14"/>
      <c r="V1" s="13"/>
    </row>
    <row r="2" spans="1:26" ht="18" customHeight="1" x14ac:dyDescent="0.2">
      <c r="A2" s="13"/>
      <c r="B2" s="133" t="s">
        <v>76</v>
      </c>
      <c r="C2" s="133"/>
      <c r="D2" s="133"/>
      <c r="E2" s="133"/>
      <c r="F2" s="133"/>
      <c r="G2" s="133"/>
      <c r="H2" s="133"/>
      <c r="I2" s="133"/>
      <c r="J2" s="133"/>
      <c r="K2" s="133"/>
      <c r="L2" s="133"/>
      <c r="M2" s="133"/>
      <c r="N2" s="133"/>
      <c r="O2" s="133"/>
      <c r="P2" s="133"/>
      <c r="Q2" s="133"/>
      <c r="R2" s="133"/>
      <c r="S2" s="133"/>
      <c r="T2" s="133"/>
      <c r="U2" s="13"/>
      <c r="V2" s="13"/>
    </row>
    <row r="3" spans="1:26" ht="15.75" customHeight="1" x14ac:dyDescent="0.2">
      <c r="A3" s="13"/>
      <c r="B3" s="14"/>
      <c r="C3" s="14"/>
      <c r="D3" s="14"/>
      <c r="E3" s="14"/>
      <c r="F3" s="14"/>
      <c r="G3" s="14"/>
      <c r="H3" s="14"/>
      <c r="I3" s="14"/>
      <c r="J3" s="14"/>
      <c r="K3" s="14"/>
      <c r="L3" s="14"/>
      <c r="M3" s="14"/>
      <c r="N3" s="14"/>
      <c r="O3" s="14"/>
      <c r="P3" s="14"/>
      <c r="Q3" s="14"/>
      <c r="R3" s="14"/>
      <c r="S3" s="14"/>
      <c r="T3" s="14"/>
      <c r="U3" s="14"/>
      <c r="V3" s="13"/>
    </row>
    <row r="4" spans="1:26"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c r="W4" s="1"/>
      <c r="X4" s="1"/>
      <c r="Y4" s="1"/>
      <c r="Z4" s="1"/>
    </row>
    <row r="5" spans="1:26"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c r="W5" s="1"/>
      <c r="X5" s="1"/>
      <c r="Y5" s="1"/>
      <c r="Z5" s="1"/>
    </row>
    <row r="6" spans="1:26"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c r="W6" s="1"/>
      <c r="X6" s="1"/>
      <c r="Y6" s="1"/>
      <c r="Z6" s="1"/>
    </row>
    <row r="7" spans="1:26" ht="18.75" customHeight="1" x14ac:dyDescent="0.2">
      <c r="A7" s="73" t="s">
        <v>11</v>
      </c>
      <c r="B7" s="74">
        <v>605825</v>
      </c>
      <c r="C7" s="74">
        <v>1444960</v>
      </c>
      <c r="D7" s="74">
        <v>3750758</v>
      </c>
      <c r="E7" s="75">
        <f>SUM(B7:D7)</f>
        <v>5801543</v>
      </c>
      <c r="F7" s="76">
        <v>4797467</v>
      </c>
      <c r="G7" s="74">
        <v>2070608</v>
      </c>
      <c r="H7" s="74">
        <v>3554407</v>
      </c>
      <c r="I7" s="75">
        <f t="shared" ref="I7:I18" si="0">SUM(F7:H7)</f>
        <v>10422482</v>
      </c>
      <c r="J7" s="101">
        <v>253592</v>
      </c>
      <c r="K7" s="101">
        <v>127883</v>
      </c>
      <c r="L7" s="101">
        <v>216230</v>
      </c>
      <c r="M7" s="75">
        <f t="shared" ref="M7:M18" si="1">SUM(J7:L7)</f>
        <v>597705</v>
      </c>
      <c r="N7" s="76">
        <v>17732220</v>
      </c>
      <c r="O7" s="74">
        <v>7995329</v>
      </c>
      <c r="P7" s="74">
        <v>13943077</v>
      </c>
      <c r="Q7" s="75">
        <f t="shared" ref="Q7:Q18" si="2">SUM(N7:P7)</f>
        <v>39670626</v>
      </c>
      <c r="R7" s="76">
        <v>1517587</v>
      </c>
      <c r="S7" s="74">
        <v>887674</v>
      </c>
      <c r="T7" s="74">
        <v>1678676</v>
      </c>
      <c r="U7" s="75">
        <f t="shared" ref="U7:U18" si="3">SUM(R7:T7)</f>
        <v>4083937</v>
      </c>
    </row>
    <row r="8" spans="1:26" ht="18.75" customHeight="1" x14ac:dyDescent="0.2">
      <c r="A8" s="5" t="s">
        <v>15</v>
      </c>
      <c r="B8" s="59">
        <v>579726</v>
      </c>
      <c r="C8" s="59">
        <v>1583665</v>
      </c>
      <c r="D8" s="59">
        <v>3812525</v>
      </c>
      <c r="E8" s="60">
        <f>SUM(B8:D8)</f>
        <v>5975916</v>
      </c>
      <c r="F8" s="58">
        <v>4672142</v>
      </c>
      <c r="G8" s="59">
        <v>2182691</v>
      </c>
      <c r="H8" s="59">
        <v>3540634</v>
      </c>
      <c r="I8" s="60">
        <f t="shared" si="0"/>
        <v>10395467</v>
      </c>
      <c r="J8" s="102">
        <v>221914</v>
      </c>
      <c r="K8" s="102">
        <v>119797</v>
      </c>
      <c r="L8" s="102">
        <v>181282</v>
      </c>
      <c r="M8" s="60">
        <f t="shared" si="1"/>
        <v>522993</v>
      </c>
      <c r="N8" s="58">
        <v>26351993</v>
      </c>
      <c r="O8" s="59">
        <v>14014456</v>
      </c>
      <c r="P8" s="59">
        <v>19081877</v>
      </c>
      <c r="Q8" s="60">
        <f t="shared" si="2"/>
        <v>59448326</v>
      </c>
      <c r="R8" s="58">
        <v>1394704</v>
      </c>
      <c r="S8" s="59">
        <v>902594</v>
      </c>
      <c r="T8" s="59">
        <v>1567805</v>
      </c>
      <c r="U8" s="60">
        <f t="shared" si="3"/>
        <v>3865103</v>
      </c>
    </row>
    <row r="9" spans="1:26" ht="18.75" customHeight="1" x14ac:dyDescent="0.2">
      <c r="A9" s="5" t="s">
        <v>16</v>
      </c>
      <c r="B9" s="59">
        <v>430578</v>
      </c>
      <c r="C9" s="59">
        <v>1600633</v>
      </c>
      <c r="D9" s="59">
        <v>3863591</v>
      </c>
      <c r="E9" s="60">
        <f>SUM(B9:D9)</f>
        <v>5894802</v>
      </c>
      <c r="F9" s="58">
        <v>4612528</v>
      </c>
      <c r="G9" s="59">
        <v>2327012</v>
      </c>
      <c r="H9" s="59">
        <v>3777242</v>
      </c>
      <c r="I9" s="60">
        <f t="shared" si="0"/>
        <v>10716782</v>
      </c>
      <c r="J9" s="102">
        <v>222532</v>
      </c>
      <c r="K9" s="102">
        <v>129466</v>
      </c>
      <c r="L9" s="102">
        <v>189581</v>
      </c>
      <c r="M9" s="60">
        <f t="shared" si="1"/>
        <v>541579</v>
      </c>
      <c r="N9" s="58">
        <v>27917206</v>
      </c>
      <c r="O9" s="59">
        <v>16107461</v>
      </c>
      <c r="P9" s="59">
        <v>22257197</v>
      </c>
      <c r="Q9" s="60">
        <f t="shared" si="2"/>
        <v>66281864</v>
      </c>
      <c r="R9" s="58">
        <v>1140292</v>
      </c>
      <c r="S9" s="59">
        <v>582500</v>
      </c>
      <c r="T9" s="59">
        <v>980252</v>
      </c>
      <c r="U9" s="60">
        <f t="shared" si="3"/>
        <v>2703044</v>
      </c>
    </row>
    <row r="10" spans="1:26" ht="18.75" customHeight="1" x14ac:dyDescent="0.2">
      <c r="A10" s="5" t="s">
        <v>19</v>
      </c>
      <c r="B10" s="59">
        <v>268919</v>
      </c>
      <c r="C10" s="59">
        <v>1268450</v>
      </c>
      <c r="D10" s="59">
        <v>4037881</v>
      </c>
      <c r="E10" s="60">
        <f>SUM(B10:D10)</f>
        <v>5575250</v>
      </c>
      <c r="F10" s="58">
        <v>3940305</v>
      </c>
      <c r="G10" s="59">
        <v>1955291</v>
      </c>
      <c r="H10" s="59">
        <v>3777346</v>
      </c>
      <c r="I10" s="60">
        <f t="shared" si="0"/>
        <v>9672942</v>
      </c>
      <c r="J10" s="102">
        <v>163239</v>
      </c>
      <c r="K10" s="102">
        <v>96708</v>
      </c>
      <c r="L10" s="102">
        <v>171552</v>
      </c>
      <c r="M10" s="60">
        <f t="shared" si="1"/>
        <v>431499</v>
      </c>
      <c r="N10" s="58">
        <v>24447089</v>
      </c>
      <c r="O10" s="59">
        <v>13467509</v>
      </c>
      <c r="P10" s="59">
        <v>22793431</v>
      </c>
      <c r="Q10" s="60">
        <f t="shared" si="2"/>
        <v>60708029</v>
      </c>
      <c r="R10" s="58">
        <v>737123</v>
      </c>
      <c r="S10" s="59">
        <v>437033</v>
      </c>
      <c r="T10" s="59">
        <v>878507</v>
      </c>
      <c r="U10" s="60">
        <f t="shared" si="3"/>
        <v>2052663</v>
      </c>
    </row>
    <row r="11" spans="1:26" ht="18.75" customHeight="1" x14ac:dyDescent="0.2">
      <c r="A11" s="5" t="s">
        <v>17</v>
      </c>
      <c r="B11" s="59">
        <v>268497</v>
      </c>
      <c r="C11" s="59">
        <v>1156500</v>
      </c>
      <c r="D11" s="59">
        <v>3830989</v>
      </c>
      <c r="E11" s="60">
        <f t="shared" ref="E11:E18" si="4">SUM(B11:D11)</f>
        <v>5255986</v>
      </c>
      <c r="F11" s="58">
        <v>4105398</v>
      </c>
      <c r="G11" s="59">
        <v>2159952</v>
      </c>
      <c r="H11" s="59">
        <v>3787709</v>
      </c>
      <c r="I11" s="60">
        <f t="shared" si="0"/>
        <v>10053059</v>
      </c>
      <c r="J11" s="102">
        <v>157516</v>
      </c>
      <c r="K11" s="102">
        <v>98083</v>
      </c>
      <c r="L11" s="102">
        <v>157190</v>
      </c>
      <c r="M11" s="60">
        <f t="shared" si="1"/>
        <v>412789</v>
      </c>
      <c r="N11" s="58">
        <v>26737423</v>
      </c>
      <c r="O11" s="59">
        <v>15741212</v>
      </c>
      <c r="P11" s="59">
        <v>22046520</v>
      </c>
      <c r="Q11" s="60">
        <f t="shared" si="2"/>
        <v>64525155</v>
      </c>
      <c r="R11" s="58">
        <v>1019578</v>
      </c>
      <c r="S11" s="59">
        <v>527610</v>
      </c>
      <c r="T11" s="59">
        <v>906797</v>
      </c>
      <c r="U11" s="60">
        <f t="shared" si="3"/>
        <v>2453985</v>
      </c>
    </row>
    <row r="12" spans="1:26" ht="18.75" customHeight="1" x14ac:dyDescent="0.2">
      <c r="A12" s="5" t="s">
        <v>18</v>
      </c>
      <c r="B12" s="59">
        <v>281556</v>
      </c>
      <c r="C12" s="59">
        <v>1015299</v>
      </c>
      <c r="D12" s="59">
        <v>3877474</v>
      </c>
      <c r="E12" s="60">
        <f t="shared" si="4"/>
        <v>5174329</v>
      </c>
      <c r="F12" s="58">
        <v>5312288</v>
      </c>
      <c r="G12" s="59">
        <v>2538585</v>
      </c>
      <c r="H12" s="59">
        <v>4781387</v>
      </c>
      <c r="I12" s="60">
        <f t="shared" si="0"/>
        <v>12632260</v>
      </c>
      <c r="J12" s="102">
        <v>290348</v>
      </c>
      <c r="K12" s="102">
        <v>135100</v>
      </c>
      <c r="L12" s="102">
        <v>218727</v>
      </c>
      <c r="M12" s="60">
        <f t="shared" si="1"/>
        <v>644175</v>
      </c>
      <c r="N12" s="58">
        <v>33064820</v>
      </c>
      <c r="O12" s="59">
        <v>16435165</v>
      </c>
      <c r="P12" s="59">
        <v>25588597</v>
      </c>
      <c r="Q12" s="60">
        <f t="shared" si="2"/>
        <v>75088582</v>
      </c>
      <c r="R12" s="58">
        <v>1507469</v>
      </c>
      <c r="S12" s="59">
        <v>680893</v>
      </c>
      <c r="T12" s="59">
        <v>1229482</v>
      </c>
      <c r="U12" s="60">
        <f t="shared" si="3"/>
        <v>3417844</v>
      </c>
    </row>
    <row r="13" spans="1:26" ht="18.75" customHeight="1" x14ac:dyDescent="0.2">
      <c r="A13" s="5" t="s">
        <v>5</v>
      </c>
      <c r="B13" s="59">
        <v>332734</v>
      </c>
      <c r="C13" s="59">
        <v>1241013</v>
      </c>
      <c r="D13" s="59">
        <v>4307860</v>
      </c>
      <c r="E13" s="60">
        <f t="shared" si="4"/>
        <v>5881607</v>
      </c>
      <c r="F13" s="58">
        <v>5888989</v>
      </c>
      <c r="G13" s="59">
        <v>2854538</v>
      </c>
      <c r="H13" s="59">
        <v>4638721</v>
      </c>
      <c r="I13" s="60">
        <f t="shared" si="0"/>
        <v>13382248</v>
      </c>
      <c r="J13" s="102">
        <v>360586</v>
      </c>
      <c r="K13" s="102">
        <v>152347</v>
      </c>
      <c r="L13" s="102">
        <v>225427</v>
      </c>
      <c r="M13" s="60">
        <f t="shared" si="1"/>
        <v>738360</v>
      </c>
      <c r="N13" s="58">
        <v>40209815</v>
      </c>
      <c r="O13" s="59">
        <v>18902465</v>
      </c>
      <c r="P13" s="59">
        <v>25390295</v>
      </c>
      <c r="Q13" s="60">
        <f t="shared" si="2"/>
        <v>84502575</v>
      </c>
      <c r="R13" s="58">
        <v>1342590</v>
      </c>
      <c r="S13" s="59">
        <v>673435</v>
      </c>
      <c r="T13" s="59">
        <v>1132804</v>
      </c>
      <c r="U13" s="60">
        <f t="shared" si="3"/>
        <v>3148829</v>
      </c>
    </row>
    <row r="14" spans="1:26" ht="18.75" customHeight="1" x14ac:dyDescent="0.2">
      <c r="A14" s="5" t="s">
        <v>6</v>
      </c>
      <c r="B14" s="59">
        <v>334046</v>
      </c>
      <c r="C14" s="59">
        <v>1426748</v>
      </c>
      <c r="D14" s="59">
        <v>4540371</v>
      </c>
      <c r="E14" s="60">
        <f t="shared" si="4"/>
        <v>6301165</v>
      </c>
      <c r="F14" s="58">
        <v>4548435</v>
      </c>
      <c r="G14" s="59">
        <v>2689163</v>
      </c>
      <c r="H14" s="59">
        <v>4812474</v>
      </c>
      <c r="I14" s="60">
        <f t="shared" si="0"/>
        <v>12050072</v>
      </c>
      <c r="J14" s="102">
        <v>305793</v>
      </c>
      <c r="K14" s="102">
        <v>152099</v>
      </c>
      <c r="L14" s="102">
        <v>250030</v>
      </c>
      <c r="M14" s="60">
        <f t="shared" si="1"/>
        <v>707922</v>
      </c>
      <c r="N14" s="58">
        <v>32598527</v>
      </c>
      <c r="O14" s="59">
        <v>18282139</v>
      </c>
      <c r="P14" s="59">
        <v>28237917</v>
      </c>
      <c r="Q14" s="60">
        <f t="shared" si="2"/>
        <v>79118583</v>
      </c>
      <c r="R14" s="58">
        <v>961896</v>
      </c>
      <c r="S14" s="59">
        <v>577903</v>
      </c>
      <c r="T14" s="59">
        <v>1126236</v>
      </c>
      <c r="U14" s="60">
        <f t="shared" si="3"/>
        <v>2666035</v>
      </c>
    </row>
    <row r="15" spans="1:26" ht="18.75" customHeight="1" x14ac:dyDescent="0.2">
      <c r="A15" s="5" t="s">
        <v>7</v>
      </c>
      <c r="B15" s="59">
        <v>325621</v>
      </c>
      <c r="C15" s="59">
        <v>1857949</v>
      </c>
      <c r="D15" s="59">
        <v>4557845</v>
      </c>
      <c r="E15" s="60">
        <f t="shared" si="4"/>
        <v>6741415</v>
      </c>
      <c r="F15" s="58">
        <v>5994718</v>
      </c>
      <c r="G15" s="59">
        <v>2880912</v>
      </c>
      <c r="H15" s="59">
        <v>4325124</v>
      </c>
      <c r="I15" s="60">
        <f t="shared" si="0"/>
        <v>13200754</v>
      </c>
      <c r="J15" s="102">
        <v>307298</v>
      </c>
      <c r="K15" s="102">
        <v>141517</v>
      </c>
      <c r="L15" s="102">
        <v>209866</v>
      </c>
      <c r="M15" s="60">
        <f t="shared" si="1"/>
        <v>658681</v>
      </c>
      <c r="N15" s="58">
        <v>36460967</v>
      </c>
      <c r="O15" s="59">
        <v>17824459</v>
      </c>
      <c r="P15" s="59">
        <v>24034129</v>
      </c>
      <c r="Q15" s="60">
        <f t="shared" si="2"/>
        <v>78319555</v>
      </c>
      <c r="R15" s="58">
        <v>1265820</v>
      </c>
      <c r="S15" s="59">
        <v>591096</v>
      </c>
      <c r="T15" s="59">
        <v>998013</v>
      </c>
      <c r="U15" s="60">
        <f t="shared" si="3"/>
        <v>2854929</v>
      </c>
    </row>
    <row r="16" spans="1:26" ht="18.75" customHeight="1" x14ac:dyDescent="0.2">
      <c r="A16" s="5" t="s">
        <v>8</v>
      </c>
      <c r="B16" s="59">
        <v>493462</v>
      </c>
      <c r="C16" s="59">
        <v>2211058</v>
      </c>
      <c r="D16" s="59">
        <v>4909598</v>
      </c>
      <c r="E16" s="60">
        <f t="shared" si="4"/>
        <v>7614118</v>
      </c>
      <c r="F16" s="58">
        <v>7005824</v>
      </c>
      <c r="G16" s="59">
        <v>3255234</v>
      </c>
      <c r="H16" s="59">
        <v>4455649</v>
      </c>
      <c r="I16" s="60">
        <f t="shared" si="0"/>
        <v>14716707</v>
      </c>
      <c r="J16" s="102">
        <v>260082</v>
      </c>
      <c r="K16" s="102">
        <v>131395</v>
      </c>
      <c r="L16" s="102">
        <v>193221</v>
      </c>
      <c r="M16" s="60">
        <f t="shared" si="1"/>
        <v>584698</v>
      </c>
      <c r="N16" s="58">
        <v>34102850</v>
      </c>
      <c r="O16" s="59">
        <v>17384634</v>
      </c>
      <c r="P16" s="59">
        <v>23644311</v>
      </c>
      <c r="Q16" s="60">
        <f t="shared" si="2"/>
        <v>75131795</v>
      </c>
      <c r="R16" s="58">
        <v>875363</v>
      </c>
      <c r="S16" s="59">
        <v>484362</v>
      </c>
      <c r="T16" s="59">
        <v>824203</v>
      </c>
      <c r="U16" s="60">
        <f t="shared" si="3"/>
        <v>2183928</v>
      </c>
      <c r="V16" s="97"/>
    </row>
    <row r="17" spans="1:26" ht="18.75" customHeight="1" x14ac:dyDescent="0.2">
      <c r="A17" s="5" t="s">
        <v>9</v>
      </c>
      <c r="B17" s="59">
        <v>985908</v>
      </c>
      <c r="C17" s="59">
        <v>2132304</v>
      </c>
      <c r="D17" s="59">
        <v>5281911</v>
      </c>
      <c r="E17" s="60">
        <f t="shared" si="4"/>
        <v>8400123</v>
      </c>
      <c r="F17" s="58">
        <v>7144405</v>
      </c>
      <c r="G17" s="59">
        <v>3267398</v>
      </c>
      <c r="H17" s="59">
        <v>5189740</v>
      </c>
      <c r="I17" s="60">
        <f t="shared" si="0"/>
        <v>15601543</v>
      </c>
      <c r="J17" s="102">
        <v>239876</v>
      </c>
      <c r="K17" s="102">
        <v>126289</v>
      </c>
      <c r="L17" s="102">
        <v>213798</v>
      </c>
      <c r="M17" s="60">
        <f t="shared" si="1"/>
        <v>579963</v>
      </c>
      <c r="N17" s="58">
        <v>28926001</v>
      </c>
      <c r="O17" s="59">
        <v>15656784</v>
      </c>
      <c r="P17" s="59">
        <v>25398933</v>
      </c>
      <c r="Q17" s="60">
        <f t="shared" si="2"/>
        <v>69981718</v>
      </c>
      <c r="R17" s="58">
        <v>1062768</v>
      </c>
      <c r="S17" s="59">
        <v>481864</v>
      </c>
      <c r="T17" s="59">
        <v>918599</v>
      </c>
      <c r="U17" s="60">
        <f t="shared" si="3"/>
        <v>2463231</v>
      </c>
    </row>
    <row r="18" spans="1:26" ht="18.75" customHeight="1" x14ac:dyDescent="0.2">
      <c r="A18" s="5" t="s">
        <v>10</v>
      </c>
      <c r="B18" s="61">
        <v>1044853</v>
      </c>
      <c r="C18" s="61">
        <v>2343503</v>
      </c>
      <c r="D18" s="61">
        <v>5837472</v>
      </c>
      <c r="E18" s="60">
        <f t="shared" si="4"/>
        <v>9225828</v>
      </c>
      <c r="F18" s="61">
        <v>7072849</v>
      </c>
      <c r="G18" s="61">
        <v>3231791</v>
      </c>
      <c r="H18" s="61">
        <v>5573162</v>
      </c>
      <c r="I18" s="60">
        <f t="shared" si="0"/>
        <v>15877802</v>
      </c>
      <c r="J18" s="102">
        <v>241810</v>
      </c>
      <c r="K18" s="102">
        <v>112848</v>
      </c>
      <c r="L18" s="102">
        <v>195958</v>
      </c>
      <c r="M18" s="60">
        <f t="shared" si="1"/>
        <v>550616</v>
      </c>
      <c r="N18" s="61">
        <v>28185998</v>
      </c>
      <c r="O18" s="61">
        <v>15329794</v>
      </c>
      <c r="P18" s="61">
        <v>26518956</v>
      </c>
      <c r="Q18" s="60">
        <f t="shared" si="2"/>
        <v>70034748</v>
      </c>
      <c r="R18" s="61">
        <v>1087653</v>
      </c>
      <c r="S18" s="61">
        <v>514851</v>
      </c>
      <c r="T18" s="61">
        <v>1072182</v>
      </c>
      <c r="U18" s="60">
        <f t="shared" si="3"/>
        <v>2674686</v>
      </c>
      <c r="V18" s="97"/>
    </row>
    <row r="19" spans="1:26" ht="21.75" customHeight="1" x14ac:dyDescent="0.2">
      <c r="A19" s="11" t="s">
        <v>12</v>
      </c>
      <c r="B19" s="62">
        <f t="shared" ref="B19:U19" si="5">SUM(B7:B18)</f>
        <v>5951725</v>
      </c>
      <c r="C19" s="63">
        <f t="shared" si="5"/>
        <v>19282082</v>
      </c>
      <c r="D19" s="63">
        <f t="shared" si="5"/>
        <v>52608275</v>
      </c>
      <c r="E19" s="12">
        <f t="shared" si="5"/>
        <v>77842082</v>
      </c>
      <c r="F19" s="62">
        <f t="shared" si="5"/>
        <v>65095348</v>
      </c>
      <c r="G19" s="63">
        <f t="shared" si="5"/>
        <v>31413175</v>
      </c>
      <c r="H19" s="63">
        <f t="shared" si="5"/>
        <v>52213595</v>
      </c>
      <c r="I19" s="12">
        <f t="shared" si="5"/>
        <v>148722118</v>
      </c>
      <c r="J19" s="62">
        <f t="shared" si="5"/>
        <v>3024586</v>
      </c>
      <c r="K19" s="62">
        <f t="shared" si="5"/>
        <v>1523532</v>
      </c>
      <c r="L19" s="62">
        <f t="shared" si="5"/>
        <v>2422862</v>
      </c>
      <c r="M19" s="12">
        <f t="shared" si="5"/>
        <v>6970980</v>
      </c>
      <c r="N19" s="62">
        <f t="shared" si="5"/>
        <v>356734909</v>
      </c>
      <c r="O19" s="63">
        <f t="shared" si="5"/>
        <v>187141407</v>
      </c>
      <c r="P19" s="63">
        <f t="shared" si="5"/>
        <v>278935240</v>
      </c>
      <c r="Q19" s="12">
        <f t="shared" si="5"/>
        <v>822811556</v>
      </c>
      <c r="R19" s="62">
        <f t="shared" si="5"/>
        <v>13912843</v>
      </c>
      <c r="S19" s="63">
        <f t="shared" si="5"/>
        <v>7341815</v>
      </c>
      <c r="T19" s="63">
        <f t="shared" si="5"/>
        <v>13313556</v>
      </c>
      <c r="U19" s="12">
        <f t="shared" si="5"/>
        <v>34568214</v>
      </c>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378658</v>
      </c>
      <c r="F24" s="78"/>
      <c r="G24" s="78"/>
      <c r="H24" s="78"/>
      <c r="I24" s="75">
        <v>105685</v>
      </c>
      <c r="J24" s="78"/>
      <c r="K24" s="78"/>
      <c r="L24" s="78"/>
      <c r="M24" s="79"/>
      <c r="N24" s="78"/>
      <c r="O24" s="78"/>
      <c r="P24" s="78"/>
      <c r="Q24" s="79"/>
      <c r="R24" s="78"/>
      <c r="S24" s="78"/>
      <c r="T24" s="78"/>
      <c r="U24" s="79"/>
    </row>
    <row r="25" spans="1:26" ht="19.5" customHeight="1" x14ac:dyDescent="0.2">
      <c r="A25" s="5" t="s">
        <v>15</v>
      </c>
      <c r="B25" s="65"/>
      <c r="C25" s="65"/>
      <c r="D25" s="65"/>
      <c r="E25" s="60">
        <v>746874</v>
      </c>
      <c r="F25" s="65"/>
      <c r="G25" s="65"/>
      <c r="H25" s="65"/>
      <c r="I25" s="60">
        <v>309752</v>
      </c>
      <c r="J25" s="65"/>
      <c r="K25" s="65"/>
      <c r="L25" s="65"/>
      <c r="M25" s="66"/>
      <c r="N25" s="65"/>
      <c r="O25" s="65"/>
      <c r="P25" s="65"/>
      <c r="Q25" s="66"/>
      <c r="R25" s="65"/>
      <c r="S25" s="65"/>
      <c r="T25" s="65"/>
      <c r="U25" s="66"/>
    </row>
    <row r="26" spans="1:26" ht="19.5" customHeight="1" x14ac:dyDescent="0.2">
      <c r="A26" s="5" t="s">
        <v>16</v>
      </c>
      <c r="B26" s="65"/>
      <c r="C26" s="65"/>
      <c r="D26" s="65"/>
      <c r="E26" s="60">
        <v>635475</v>
      </c>
      <c r="F26" s="65"/>
      <c r="G26" s="65"/>
      <c r="H26" s="65"/>
      <c r="I26" s="60">
        <v>339715</v>
      </c>
      <c r="J26" s="65"/>
      <c r="K26" s="65"/>
      <c r="L26" s="65"/>
      <c r="M26" s="66"/>
      <c r="N26" s="65"/>
      <c r="O26" s="65"/>
      <c r="P26" s="65"/>
      <c r="Q26" s="66"/>
      <c r="R26" s="65"/>
      <c r="S26" s="65"/>
      <c r="T26" s="65"/>
      <c r="U26" s="66"/>
    </row>
    <row r="27" spans="1:26" ht="19.5" customHeight="1" x14ac:dyDescent="0.2">
      <c r="A27" s="5" t="s">
        <v>19</v>
      </c>
      <c r="B27" s="65"/>
      <c r="C27" s="65"/>
      <c r="D27" s="65"/>
      <c r="E27" s="60">
        <v>575118</v>
      </c>
      <c r="F27" s="65"/>
      <c r="G27" s="65"/>
      <c r="H27" s="65"/>
      <c r="I27" s="60">
        <v>360017</v>
      </c>
      <c r="J27" s="65"/>
      <c r="K27" s="65"/>
      <c r="L27" s="65"/>
      <c r="M27" s="66"/>
      <c r="N27" s="65"/>
      <c r="O27" s="65"/>
      <c r="P27" s="65"/>
      <c r="Q27" s="66"/>
      <c r="R27" s="65"/>
      <c r="S27" s="65"/>
      <c r="T27" s="65"/>
      <c r="U27" s="66"/>
    </row>
    <row r="28" spans="1:26" ht="19.5" customHeight="1" x14ac:dyDescent="0.2">
      <c r="A28" s="5" t="s">
        <v>17</v>
      </c>
      <c r="B28" s="65"/>
      <c r="C28" s="65"/>
      <c r="D28" s="65"/>
      <c r="E28" s="60">
        <v>581324</v>
      </c>
      <c r="F28" s="65"/>
      <c r="G28" s="65"/>
      <c r="H28" s="65"/>
      <c r="I28" s="60">
        <v>380208</v>
      </c>
      <c r="J28" s="65"/>
      <c r="K28" s="65"/>
      <c r="L28" s="65"/>
      <c r="M28" s="66"/>
      <c r="N28" s="65"/>
      <c r="O28" s="65"/>
      <c r="P28" s="65"/>
      <c r="Q28" s="66"/>
      <c r="R28" s="65"/>
      <c r="S28" s="65"/>
      <c r="T28" s="65"/>
      <c r="U28" s="66"/>
    </row>
    <row r="29" spans="1:26" ht="19.5" customHeight="1" x14ac:dyDescent="0.2">
      <c r="A29" s="5" t="s">
        <v>18</v>
      </c>
      <c r="B29" s="65"/>
      <c r="C29" s="65"/>
      <c r="D29" s="65"/>
      <c r="E29" s="60">
        <v>555154</v>
      </c>
      <c r="F29" s="65"/>
      <c r="G29" s="65"/>
      <c r="H29" s="65"/>
      <c r="I29" s="60">
        <v>406367</v>
      </c>
      <c r="J29" s="65"/>
      <c r="K29" s="65"/>
      <c r="L29" s="65"/>
      <c r="M29" s="66"/>
      <c r="N29" s="65"/>
      <c r="O29" s="65"/>
      <c r="P29" s="65"/>
      <c r="Q29" s="66"/>
      <c r="R29" s="65"/>
      <c r="S29" s="65"/>
      <c r="T29" s="65"/>
      <c r="U29" s="66"/>
    </row>
    <row r="30" spans="1:26" ht="19.5" customHeight="1" x14ac:dyDescent="0.2">
      <c r="A30" s="5" t="s">
        <v>5</v>
      </c>
      <c r="B30" s="65"/>
      <c r="C30" s="65"/>
      <c r="D30" s="65"/>
      <c r="E30" s="60">
        <v>591928</v>
      </c>
      <c r="F30" s="65"/>
      <c r="G30" s="65"/>
      <c r="H30" s="65"/>
      <c r="I30" s="60">
        <v>523360</v>
      </c>
      <c r="J30" s="65"/>
      <c r="K30" s="65"/>
      <c r="L30" s="65"/>
      <c r="M30" s="66"/>
      <c r="N30" s="65"/>
      <c r="O30" s="65"/>
      <c r="P30" s="65"/>
      <c r="Q30" s="66"/>
      <c r="R30" s="65"/>
      <c r="S30" s="65"/>
      <c r="T30" s="65"/>
      <c r="U30" s="66"/>
    </row>
    <row r="31" spans="1:26" ht="19.5" customHeight="1" x14ac:dyDescent="0.2">
      <c r="A31" s="5" t="s">
        <v>6</v>
      </c>
      <c r="B31" s="65"/>
      <c r="C31" s="65"/>
      <c r="D31" s="65"/>
      <c r="E31" s="60">
        <v>602082</v>
      </c>
      <c r="F31" s="65"/>
      <c r="G31" s="65"/>
      <c r="H31" s="65"/>
      <c r="I31" s="60">
        <v>406414</v>
      </c>
      <c r="J31" s="65"/>
      <c r="K31" s="65"/>
      <c r="L31" s="65"/>
      <c r="M31" s="66"/>
      <c r="N31" s="65"/>
      <c r="O31" s="65"/>
      <c r="P31" s="65"/>
      <c r="Q31" s="66"/>
      <c r="R31" s="65"/>
      <c r="S31" s="65"/>
      <c r="T31" s="65"/>
      <c r="U31" s="66"/>
    </row>
    <row r="32" spans="1:26" ht="19.5" customHeight="1" x14ac:dyDescent="0.2">
      <c r="A32" s="5" t="s">
        <v>7</v>
      </c>
      <c r="B32" s="65"/>
      <c r="C32" s="65"/>
      <c r="D32" s="65"/>
      <c r="E32" s="60">
        <v>598072</v>
      </c>
      <c r="F32" s="65"/>
      <c r="G32" s="65"/>
      <c r="H32" s="65"/>
      <c r="I32" s="60">
        <v>454027</v>
      </c>
      <c r="J32" s="65"/>
      <c r="K32" s="65"/>
      <c r="L32" s="65"/>
      <c r="M32" s="66"/>
      <c r="N32" s="65"/>
      <c r="O32" s="65"/>
      <c r="P32" s="65"/>
      <c r="Q32" s="66"/>
      <c r="R32" s="65"/>
      <c r="S32" s="65"/>
      <c r="T32" s="65"/>
      <c r="U32" s="66"/>
    </row>
    <row r="33" spans="1:24" ht="19.5" customHeight="1" x14ac:dyDescent="0.2">
      <c r="A33" s="5" t="s">
        <v>8</v>
      </c>
      <c r="B33" s="65"/>
      <c r="C33" s="65"/>
      <c r="D33" s="65"/>
      <c r="E33" s="60">
        <v>591426</v>
      </c>
      <c r="F33" s="65"/>
      <c r="G33" s="65"/>
      <c r="H33" s="65"/>
      <c r="I33" s="60">
        <v>394314</v>
      </c>
      <c r="J33" s="65"/>
      <c r="K33" s="65"/>
      <c r="L33" s="65"/>
      <c r="M33" s="66"/>
      <c r="N33" s="65"/>
      <c r="O33" s="65"/>
      <c r="P33" s="65"/>
      <c r="Q33" s="66"/>
      <c r="R33" s="65"/>
      <c r="S33" s="65"/>
      <c r="T33" s="65"/>
      <c r="U33" s="66"/>
    </row>
    <row r="34" spans="1:24" ht="19.5" customHeight="1" x14ac:dyDescent="0.2">
      <c r="A34" s="5" t="s">
        <v>9</v>
      </c>
      <c r="B34" s="65"/>
      <c r="C34" s="65"/>
      <c r="D34" s="65"/>
      <c r="E34" s="60">
        <v>716434</v>
      </c>
      <c r="F34" s="65"/>
      <c r="G34" s="65"/>
      <c r="H34" s="65"/>
      <c r="I34" s="60">
        <v>411823</v>
      </c>
      <c r="J34" s="65"/>
      <c r="K34" s="65"/>
      <c r="L34" s="65"/>
      <c r="M34" s="66"/>
      <c r="N34" s="65"/>
      <c r="O34" s="65"/>
      <c r="P34" s="65"/>
      <c r="Q34" s="66"/>
      <c r="R34" s="65"/>
      <c r="S34" s="65"/>
      <c r="T34" s="65"/>
      <c r="U34" s="66"/>
    </row>
    <row r="35" spans="1:24" ht="19.5" customHeight="1" x14ac:dyDescent="0.2">
      <c r="A35" s="83" t="s">
        <v>10</v>
      </c>
      <c r="B35" s="84"/>
      <c r="C35" s="84"/>
      <c r="D35" s="84"/>
      <c r="E35" s="85">
        <v>745185</v>
      </c>
      <c r="F35" s="84"/>
      <c r="G35" s="84"/>
      <c r="H35" s="84"/>
      <c r="I35" s="85">
        <v>360714</v>
      </c>
      <c r="J35" s="84"/>
      <c r="K35" s="84"/>
      <c r="L35" s="84"/>
      <c r="M35" s="86"/>
      <c r="N35" s="84"/>
      <c r="O35" s="84"/>
      <c r="P35" s="84"/>
      <c r="Q35" s="86"/>
      <c r="R35" s="84"/>
      <c r="S35" s="84"/>
      <c r="T35" s="84"/>
      <c r="U35" s="86"/>
    </row>
    <row r="36" spans="1:24" ht="21.2" customHeight="1" x14ac:dyDescent="0.2">
      <c r="A36" s="92" t="s">
        <v>12</v>
      </c>
      <c r="B36" s="62"/>
      <c r="C36" s="63"/>
      <c r="D36" s="63"/>
      <c r="E36" s="12">
        <f>SUM(E24:E35)</f>
        <v>7317730</v>
      </c>
      <c r="F36" s="62"/>
      <c r="G36" s="63"/>
      <c r="H36" s="63"/>
      <c r="I36" s="12">
        <f>SUM(I24:I35)</f>
        <v>4452396</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9783</v>
      </c>
      <c r="F40" s="8"/>
      <c r="G40" s="8"/>
      <c r="H40" s="8"/>
      <c r="I40" s="9">
        <v>11336</v>
      </c>
      <c r="J40" s="103"/>
      <c r="K40" s="103"/>
      <c r="L40" s="103"/>
      <c r="M40" s="104">
        <v>28</v>
      </c>
      <c r="N40" s="8"/>
      <c r="O40" s="8"/>
      <c r="P40" s="8"/>
      <c r="Q40" s="9">
        <v>1238</v>
      </c>
      <c r="R40" s="8"/>
      <c r="S40" s="8"/>
      <c r="T40" s="8"/>
      <c r="U40" s="9">
        <v>14</v>
      </c>
      <c r="X40" s="10"/>
    </row>
    <row r="41" spans="1:24" ht="19.5" customHeight="1" x14ac:dyDescent="0.2">
      <c r="A41" s="5" t="s">
        <v>15</v>
      </c>
      <c r="B41" s="7"/>
      <c r="C41" s="8"/>
      <c r="D41" s="8"/>
      <c r="E41" s="9">
        <v>9564</v>
      </c>
      <c r="F41" s="8"/>
      <c r="G41" s="8"/>
      <c r="H41" s="8"/>
      <c r="I41" s="9">
        <v>12194</v>
      </c>
      <c r="J41" s="103"/>
      <c r="K41" s="103"/>
      <c r="L41" s="103"/>
      <c r="M41" s="104">
        <v>27</v>
      </c>
      <c r="N41" s="8"/>
      <c r="O41" s="8"/>
      <c r="P41" s="8"/>
      <c r="Q41" s="9">
        <v>1449</v>
      </c>
      <c r="R41" s="8"/>
      <c r="S41" s="8"/>
      <c r="T41" s="8"/>
      <c r="U41" s="9">
        <v>13</v>
      </c>
      <c r="X41" s="10"/>
    </row>
    <row r="42" spans="1:24" ht="19.5" customHeight="1" x14ac:dyDescent="0.2">
      <c r="A42" s="5" t="s">
        <v>16</v>
      </c>
      <c r="B42" s="7"/>
      <c r="C42" s="8"/>
      <c r="D42" s="8"/>
      <c r="E42" s="9">
        <v>9980</v>
      </c>
      <c r="F42" s="8"/>
      <c r="G42" s="8"/>
      <c r="H42" s="8"/>
      <c r="I42" s="9">
        <v>12993</v>
      </c>
      <c r="J42" s="103"/>
      <c r="K42" s="103"/>
      <c r="L42" s="103"/>
      <c r="M42" s="104">
        <v>30</v>
      </c>
      <c r="N42" s="8"/>
      <c r="O42" s="8"/>
      <c r="P42" s="8"/>
      <c r="Q42" s="9">
        <v>1660</v>
      </c>
      <c r="R42" s="8"/>
      <c r="S42" s="8"/>
      <c r="T42" s="8"/>
      <c r="U42" s="9">
        <v>12</v>
      </c>
      <c r="X42" s="10"/>
    </row>
    <row r="43" spans="1:24" ht="19.5" customHeight="1" x14ac:dyDescent="0.2">
      <c r="A43" s="5" t="s">
        <v>19</v>
      </c>
      <c r="B43" s="7"/>
      <c r="C43" s="8"/>
      <c r="D43" s="8"/>
      <c r="E43" s="9">
        <v>7484</v>
      </c>
      <c r="F43" s="8"/>
      <c r="G43" s="8"/>
      <c r="H43" s="8"/>
      <c r="I43" s="9">
        <v>10620</v>
      </c>
      <c r="J43" s="103"/>
      <c r="K43" s="103"/>
      <c r="L43" s="103"/>
      <c r="M43" s="104">
        <v>23</v>
      </c>
      <c r="N43" s="8"/>
      <c r="O43" s="8"/>
      <c r="P43" s="8"/>
      <c r="Q43" s="9">
        <v>1328</v>
      </c>
      <c r="R43" s="8"/>
      <c r="S43" s="8"/>
      <c r="T43" s="8"/>
      <c r="U43" s="9">
        <v>8</v>
      </c>
      <c r="X43" s="10"/>
    </row>
    <row r="44" spans="1:24" ht="19.5" customHeight="1" x14ac:dyDescent="0.2">
      <c r="A44" s="5" t="s">
        <v>17</v>
      </c>
      <c r="B44" s="7"/>
      <c r="C44" s="8"/>
      <c r="D44" s="8"/>
      <c r="E44" s="9">
        <v>10310</v>
      </c>
      <c r="F44" s="8"/>
      <c r="G44" s="8"/>
      <c r="H44" s="8"/>
      <c r="I44" s="9">
        <v>13955</v>
      </c>
      <c r="J44" s="103"/>
      <c r="K44" s="103"/>
      <c r="L44" s="103"/>
      <c r="M44" s="104">
        <v>31</v>
      </c>
      <c r="N44" s="8"/>
      <c r="O44" s="8"/>
      <c r="P44" s="8"/>
      <c r="Q44" s="9">
        <v>1595</v>
      </c>
      <c r="R44" s="8"/>
      <c r="S44" s="8"/>
      <c r="T44" s="8"/>
      <c r="U44" s="9">
        <v>9</v>
      </c>
      <c r="X44" s="10"/>
    </row>
    <row r="45" spans="1:24" ht="19.5" customHeight="1" x14ac:dyDescent="0.2">
      <c r="A45" s="5" t="s">
        <v>18</v>
      </c>
      <c r="B45" s="7"/>
      <c r="C45" s="8"/>
      <c r="D45" s="8"/>
      <c r="E45" s="9">
        <v>9133</v>
      </c>
      <c r="F45" s="8"/>
      <c r="G45" s="8"/>
      <c r="H45" s="8"/>
      <c r="I45" s="9">
        <v>13464</v>
      </c>
      <c r="J45" s="103"/>
      <c r="K45" s="103"/>
      <c r="L45" s="103"/>
      <c r="M45" s="104">
        <v>34</v>
      </c>
      <c r="N45" s="8"/>
      <c r="O45" s="8"/>
      <c r="P45" s="8"/>
      <c r="Q45" s="9">
        <v>1639</v>
      </c>
      <c r="R45" s="8"/>
      <c r="S45" s="8"/>
      <c r="T45" s="8"/>
      <c r="U45" s="9">
        <v>8</v>
      </c>
      <c r="X45" s="10"/>
    </row>
    <row r="46" spans="1:24" ht="19.5" customHeight="1" x14ac:dyDescent="0.2">
      <c r="A46" s="5" t="s">
        <v>5</v>
      </c>
      <c r="B46" s="7"/>
      <c r="C46" s="8"/>
      <c r="D46" s="8"/>
      <c r="E46" s="9">
        <v>10130</v>
      </c>
      <c r="F46" s="8"/>
      <c r="G46" s="8"/>
      <c r="H46" s="8"/>
      <c r="I46" s="9">
        <v>13059</v>
      </c>
      <c r="J46" s="103"/>
      <c r="K46" s="103"/>
      <c r="L46" s="103"/>
      <c r="M46" s="104">
        <v>32</v>
      </c>
      <c r="N46" s="8"/>
      <c r="O46" s="8"/>
      <c r="P46" s="8"/>
      <c r="Q46" s="9">
        <v>1630</v>
      </c>
      <c r="R46" s="8"/>
      <c r="S46" s="8"/>
      <c r="T46" s="8"/>
      <c r="U46" s="9">
        <v>8</v>
      </c>
      <c r="X46" s="10"/>
    </row>
    <row r="47" spans="1:24" ht="19.5" customHeight="1" x14ac:dyDescent="0.2">
      <c r="A47" s="5" t="s">
        <v>6</v>
      </c>
      <c r="B47" s="7"/>
      <c r="C47" s="8"/>
      <c r="D47" s="8"/>
      <c r="E47" s="9">
        <v>10998</v>
      </c>
      <c r="F47" s="8"/>
      <c r="G47" s="8"/>
      <c r="H47" s="8"/>
      <c r="I47" s="9">
        <v>14220</v>
      </c>
      <c r="J47" s="103"/>
      <c r="K47" s="103"/>
      <c r="L47" s="103"/>
      <c r="M47" s="104">
        <v>36</v>
      </c>
      <c r="N47" s="8"/>
      <c r="O47" s="8"/>
      <c r="P47" s="8"/>
      <c r="Q47" s="9">
        <v>1569</v>
      </c>
      <c r="R47" s="8"/>
      <c r="S47" s="8"/>
      <c r="T47" s="8"/>
      <c r="U47" s="9">
        <v>8</v>
      </c>
      <c r="X47" s="10"/>
    </row>
    <row r="48" spans="1:24" ht="19.5" customHeight="1" x14ac:dyDescent="0.2">
      <c r="A48" s="5" t="s">
        <v>7</v>
      </c>
      <c r="B48" s="7"/>
      <c r="C48" s="8"/>
      <c r="D48" s="8"/>
      <c r="E48" s="9">
        <v>9746</v>
      </c>
      <c r="F48" s="8"/>
      <c r="G48" s="8"/>
      <c r="H48" s="8"/>
      <c r="I48" s="9">
        <v>12062</v>
      </c>
      <c r="J48" s="103"/>
      <c r="K48" s="103"/>
      <c r="L48" s="103"/>
      <c r="M48" s="104">
        <v>26</v>
      </c>
      <c r="N48" s="8"/>
      <c r="O48" s="8"/>
      <c r="P48" s="8"/>
      <c r="Q48" s="9">
        <v>1492</v>
      </c>
      <c r="R48" s="8"/>
      <c r="S48" s="8"/>
      <c r="T48" s="8"/>
      <c r="U48" s="9">
        <v>8</v>
      </c>
      <c r="X48" s="10"/>
    </row>
    <row r="49" spans="1:24" ht="19.5" customHeight="1" x14ac:dyDescent="0.2">
      <c r="A49" s="5" t="s">
        <v>8</v>
      </c>
      <c r="B49" s="7"/>
      <c r="C49" s="8"/>
      <c r="D49" s="8"/>
      <c r="E49" s="9">
        <v>8911</v>
      </c>
      <c r="F49" s="8"/>
      <c r="G49" s="8"/>
      <c r="H49" s="8"/>
      <c r="I49" s="9">
        <v>11547</v>
      </c>
      <c r="J49" s="103"/>
      <c r="K49" s="103"/>
      <c r="L49" s="103"/>
      <c r="M49" s="104">
        <v>29</v>
      </c>
      <c r="N49" s="8"/>
      <c r="O49" s="8"/>
      <c r="P49" s="8"/>
      <c r="Q49" s="9">
        <v>1276</v>
      </c>
      <c r="R49" s="8"/>
      <c r="S49" s="8"/>
      <c r="T49" s="8"/>
      <c r="U49" s="9">
        <v>9</v>
      </c>
      <c r="X49" s="10"/>
    </row>
    <row r="50" spans="1:24" ht="19.5" customHeight="1" x14ac:dyDescent="0.2">
      <c r="A50" s="5" t="s">
        <v>9</v>
      </c>
      <c r="B50" s="7"/>
      <c r="C50" s="8"/>
      <c r="D50" s="8"/>
      <c r="E50" s="9">
        <v>11281</v>
      </c>
      <c r="F50" s="8"/>
      <c r="G50" s="8"/>
      <c r="H50" s="8"/>
      <c r="I50" s="9">
        <v>16007</v>
      </c>
      <c r="J50" s="103"/>
      <c r="K50" s="103"/>
      <c r="L50" s="103"/>
      <c r="M50" s="104">
        <v>31</v>
      </c>
      <c r="N50" s="8"/>
      <c r="O50" s="8"/>
      <c r="P50" s="8"/>
      <c r="Q50" s="9">
        <v>1493</v>
      </c>
      <c r="R50" s="8"/>
      <c r="S50" s="8"/>
      <c r="T50" s="8"/>
      <c r="U50" s="9">
        <v>9</v>
      </c>
      <c r="X50" s="10"/>
    </row>
    <row r="51" spans="1:24" ht="19.5" customHeight="1" x14ac:dyDescent="0.2">
      <c r="A51" s="83" t="s">
        <v>10</v>
      </c>
      <c r="B51" s="93"/>
      <c r="C51" s="94"/>
      <c r="D51" s="94"/>
      <c r="E51" s="85">
        <v>7620</v>
      </c>
      <c r="F51" s="94"/>
      <c r="G51" s="94"/>
      <c r="H51" s="94"/>
      <c r="I51" s="85">
        <v>10705</v>
      </c>
      <c r="J51" s="105"/>
      <c r="K51" s="105"/>
      <c r="L51" s="105"/>
      <c r="M51" s="106">
        <v>21</v>
      </c>
      <c r="N51" s="94"/>
      <c r="O51" s="94"/>
      <c r="P51" s="94"/>
      <c r="Q51" s="85">
        <v>1032</v>
      </c>
      <c r="R51" s="94"/>
      <c r="S51" s="94"/>
      <c r="T51" s="94"/>
      <c r="U51" s="85">
        <v>6</v>
      </c>
      <c r="X51" s="10"/>
    </row>
    <row r="52" spans="1:24" ht="21.75" customHeight="1" x14ac:dyDescent="0.2">
      <c r="A52" s="92" t="s">
        <v>14</v>
      </c>
      <c r="B52" s="117"/>
      <c r="C52" s="118"/>
      <c r="D52" s="119"/>
      <c r="E52" s="12">
        <f>AVERAGE(E40:E51)</f>
        <v>9578.3333333333339</v>
      </c>
      <c r="F52" s="117"/>
      <c r="G52" s="118"/>
      <c r="H52" s="119"/>
      <c r="I52" s="12">
        <f>AVERAGE(I40:I51)</f>
        <v>12680.166666666666</v>
      </c>
      <c r="J52" s="117"/>
      <c r="K52" s="118"/>
      <c r="L52" s="119"/>
      <c r="M52" s="12">
        <f>AVERAGE(M40:M51)</f>
        <v>29</v>
      </c>
      <c r="N52" s="117"/>
      <c r="O52" s="118"/>
      <c r="P52" s="119"/>
      <c r="Q52" s="12">
        <f>AVERAGE(Q40:Q51)</f>
        <v>1450.0833333333333</v>
      </c>
      <c r="R52" s="117"/>
      <c r="S52" s="118"/>
      <c r="T52" s="119"/>
      <c r="U52" s="12">
        <f>AVERAGE(U40:U51)</f>
        <v>9.3333333333333339</v>
      </c>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R39:U39"/>
    <mergeCell ref="B52:D52"/>
    <mergeCell ref="F52:H52"/>
    <mergeCell ref="J52:L52"/>
    <mergeCell ref="N52:P52"/>
    <mergeCell ref="R52:T52"/>
    <mergeCell ref="B39:E39"/>
    <mergeCell ref="F39:I39"/>
    <mergeCell ref="J39:M39"/>
    <mergeCell ref="N39:Q39"/>
    <mergeCell ref="A38:A39"/>
    <mergeCell ref="B38:U38"/>
    <mergeCell ref="B2:T2"/>
    <mergeCell ref="A4:A6"/>
    <mergeCell ref="B4:U4"/>
    <mergeCell ref="B5:E5"/>
    <mergeCell ref="F5:I5"/>
    <mergeCell ref="J5:M5"/>
    <mergeCell ref="N5:Q5"/>
    <mergeCell ref="R5:U5"/>
    <mergeCell ref="A21:A23"/>
    <mergeCell ref="B21:U21"/>
    <mergeCell ref="B22:E22"/>
    <mergeCell ref="F22:I22"/>
    <mergeCell ref="J22:M22"/>
    <mergeCell ref="N22:Q22"/>
    <mergeCell ref="R22:U22"/>
  </mergeCells>
  <phoneticPr fontId="5"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2" width="9.140625" style="1"/>
    <col min="23" max="23" width="9.85546875" style="1" bestFit="1" customWidth="1"/>
    <col min="24" max="16384" width="9.140625" style="1"/>
  </cols>
  <sheetData>
    <row r="2" spans="1:23" ht="18" customHeight="1" x14ac:dyDescent="0.2">
      <c r="B2" s="129" t="s">
        <v>77</v>
      </c>
      <c r="C2" s="130"/>
      <c r="D2" s="130"/>
      <c r="E2" s="130"/>
      <c r="F2" s="130"/>
      <c r="G2" s="130"/>
      <c r="H2" s="130"/>
      <c r="I2" s="130"/>
      <c r="J2" s="130"/>
      <c r="K2" s="130"/>
      <c r="L2" s="130"/>
      <c r="M2" s="130"/>
      <c r="N2" s="130"/>
      <c r="O2" s="130"/>
      <c r="P2" s="130"/>
      <c r="Q2" s="130"/>
      <c r="R2" s="130"/>
      <c r="S2" s="130"/>
      <c r="T2" s="131"/>
      <c r="U2" s="1"/>
    </row>
    <row r="3" spans="1:23" ht="15.75" customHeight="1" x14ac:dyDescent="0.2"/>
    <row r="4" spans="1:23"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3"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3"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3" ht="18.75" customHeight="1" x14ac:dyDescent="0.2">
      <c r="A7" s="73" t="s">
        <v>11</v>
      </c>
      <c r="B7" s="74">
        <v>0</v>
      </c>
      <c r="C7" s="74">
        <v>0</v>
      </c>
      <c r="D7" s="74">
        <v>0</v>
      </c>
      <c r="E7" s="75">
        <f>SUM(B7:D7)</f>
        <v>0</v>
      </c>
      <c r="F7" s="76">
        <v>3314</v>
      </c>
      <c r="G7" s="74">
        <v>2970</v>
      </c>
      <c r="H7" s="74">
        <v>3331</v>
      </c>
      <c r="I7" s="75">
        <f t="shared" ref="I7:I18" si="0">SUM(F7:H7)</f>
        <v>9615</v>
      </c>
      <c r="J7" s="76">
        <v>0</v>
      </c>
      <c r="K7" s="74">
        <v>0</v>
      </c>
      <c r="L7" s="74">
        <v>0</v>
      </c>
      <c r="M7" s="75">
        <f>SUM(J7:L7)</f>
        <v>0</v>
      </c>
      <c r="N7" s="76">
        <v>0</v>
      </c>
      <c r="O7" s="74">
        <v>0</v>
      </c>
      <c r="P7" s="74">
        <v>0</v>
      </c>
      <c r="Q7" s="75">
        <f t="shared" ref="Q7:Q18" si="1">SUM(N7:P7)</f>
        <v>0</v>
      </c>
      <c r="R7" s="78"/>
      <c r="S7" s="78"/>
      <c r="T7" s="78"/>
      <c r="U7" s="79"/>
    </row>
    <row r="8" spans="1:23" ht="18.75" customHeight="1" x14ac:dyDescent="0.2">
      <c r="A8" s="5" t="s">
        <v>15</v>
      </c>
      <c r="B8" s="59">
        <v>0</v>
      </c>
      <c r="C8" s="59">
        <v>0</v>
      </c>
      <c r="D8" s="59">
        <v>0</v>
      </c>
      <c r="E8" s="60">
        <f>SUM(B8:D8)</f>
        <v>0</v>
      </c>
      <c r="F8" s="58">
        <v>16393.330000000002</v>
      </c>
      <c r="G8" s="59">
        <v>12043.24</v>
      </c>
      <c r="H8" s="59">
        <v>19505.43</v>
      </c>
      <c r="I8" s="60">
        <f t="shared" si="0"/>
        <v>47942</v>
      </c>
      <c r="J8" s="58">
        <v>0</v>
      </c>
      <c r="K8" s="59">
        <v>0</v>
      </c>
      <c r="L8" s="59">
        <v>0</v>
      </c>
      <c r="M8" s="60">
        <f>SUM(J8:L8)</f>
        <v>0</v>
      </c>
      <c r="N8" s="58">
        <v>0</v>
      </c>
      <c r="O8" s="59">
        <v>0</v>
      </c>
      <c r="P8" s="59">
        <v>0</v>
      </c>
      <c r="Q8" s="60">
        <f t="shared" si="1"/>
        <v>0</v>
      </c>
      <c r="R8" s="65"/>
      <c r="S8" s="65"/>
      <c r="T8" s="65"/>
      <c r="U8" s="66"/>
    </row>
    <row r="9" spans="1:23" ht="18.75" customHeight="1" x14ac:dyDescent="0.2">
      <c r="A9" s="5" t="s">
        <v>16</v>
      </c>
      <c r="B9" s="59">
        <v>8120</v>
      </c>
      <c r="C9" s="59">
        <v>32028</v>
      </c>
      <c r="D9" s="59">
        <v>72105</v>
      </c>
      <c r="E9" s="60">
        <f>SUM(B9:D9)</f>
        <v>112253</v>
      </c>
      <c r="F9" s="58">
        <v>201558.31</v>
      </c>
      <c r="G9" s="59">
        <v>147729.25</v>
      </c>
      <c r="H9" s="59">
        <v>242566.44</v>
      </c>
      <c r="I9" s="60">
        <f t="shared" si="0"/>
        <v>591854</v>
      </c>
      <c r="J9" s="58">
        <v>0</v>
      </c>
      <c r="K9" s="59">
        <v>0</v>
      </c>
      <c r="L9" s="59">
        <v>0</v>
      </c>
      <c r="M9" s="60">
        <f>SUM(J9:L9)</f>
        <v>0</v>
      </c>
      <c r="N9" s="58">
        <v>153471</v>
      </c>
      <c r="O9" s="59">
        <v>107678</v>
      </c>
      <c r="P9" s="59">
        <v>162243</v>
      </c>
      <c r="Q9" s="60">
        <f t="shared" si="1"/>
        <v>423392</v>
      </c>
      <c r="R9" s="65"/>
      <c r="S9" s="65"/>
      <c r="T9" s="65"/>
      <c r="U9" s="66"/>
    </row>
    <row r="10" spans="1:23" ht="18.75" customHeight="1" x14ac:dyDescent="0.2">
      <c r="A10" s="5" t="s">
        <v>19</v>
      </c>
      <c r="B10" s="59">
        <v>10068</v>
      </c>
      <c r="C10" s="59">
        <v>26629</v>
      </c>
      <c r="D10" s="59">
        <v>79561</v>
      </c>
      <c r="E10" s="60">
        <f>SUM(B10:D10)</f>
        <v>116258</v>
      </c>
      <c r="F10" s="58">
        <v>272435.90000000002</v>
      </c>
      <c r="G10" s="59">
        <v>157034.69</v>
      </c>
      <c r="H10" s="59">
        <v>290646.40999999997</v>
      </c>
      <c r="I10" s="60">
        <f t="shared" si="0"/>
        <v>720117</v>
      </c>
      <c r="J10" s="58">
        <v>15990</v>
      </c>
      <c r="K10" s="59">
        <v>9045</v>
      </c>
      <c r="L10" s="59">
        <v>16632</v>
      </c>
      <c r="M10" s="60">
        <f>SUM(J10:L10)</f>
        <v>41667</v>
      </c>
      <c r="N10" s="58">
        <v>174212</v>
      </c>
      <c r="O10" s="59">
        <v>106028</v>
      </c>
      <c r="P10" s="59">
        <v>195439</v>
      </c>
      <c r="Q10" s="60">
        <f t="shared" si="1"/>
        <v>475679</v>
      </c>
      <c r="R10" s="65"/>
      <c r="S10" s="65"/>
      <c r="T10" s="65"/>
      <c r="U10" s="66"/>
    </row>
    <row r="11" spans="1:23" ht="18.75" customHeight="1" x14ac:dyDescent="0.2">
      <c r="A11" s="5" t="s">
        <v>17</v>
      </c>
      <c r="B11" s="59">
        <v>7864</v>
      </c>
      <c r="C11" s="59">
        <v>22944</v>
      </c>
      <c r="D11" s="59">
        <v>71739</v>
      </c>
      <c r="E11" s="60">
        <f t="shared" ref="E11:E18" si="2">SUM(B11:D11)</f>
        <v>102547</v>
      </c>
      <c r="F11" s="58">
        <v>366733.31</v>
      </c>
      <c r="G11" s="59">
        <v>197077.25</v>
      </c>
      <c r="H11" s="59">
        <v>328204.44</v>
      </c>
      <c r="I11" s="60">
        <f t="shared" si="0"/>
        <v>892015</v>
      </c>
      <c r="J11" s="58">
        <v>17065</v>
      </c>
      <c r="K11" s="59">
        <v>10827</v>
      </c>
      <c r="L11" s="59">
        <v>16468</v>
      </c>
      <c r="M11" s="60">
        <f t="shared" ref="M11:M18" si="3">SUM(J11:L11)</f>
        <v>44360</v>
      </c>
      <c r="N11" s="58">
        <v>227612</v>
      </c>
      <c r="O11" s="59">
        <v>128984</v>
      </c>
      <c r="P11" s="59">
        <v>211196</v>
      </c>
      <c r="Q11" s="60">
        <f t="shared" si="1"/>
        <v>567792</v>
      </c>
      <c r="R11" s="65"/>
      <c r="S11" s="65"/>
      <c r="T11" s="65"/>
      <c r="U11" s="66"/>
    </row>
    <row r="12" spans="1:23" ht="18.75" customHeight="1" x14ac:dyDescent="0.2">
      <c r="A12" s="5" t="s">
        <v>18</v>
      </c>
      <c r="B12" s="59">
        <v>7439</v>
      </c>
      <c r="C12" s="59">
        <v>16988</v>
      </c>
      <c r="D12" s="59">
        <v>64466</v>
      </c>
      <c r="E12" s="60">
        <f t="shared" si="2"/>
        <v>88893</v>
      </c>
      <c r="F12" s="58">
        <v>373518.9</v>
      </c>
      <c r="G12" s="59">
        <v>188955.69</v>
      </c>
      <c r="H12" s="59">
        <v>352483.41</v>
      </c>
      <c r="I12" s="60">
        <f t="shared" si="0"/>
        <v>914958</v>
      </c>
      <c r="J12" s="58">
        <v>16283</v>
      </c>
      <c r="K12" s="59">
        <v>9654</v>
      </c>
      <c r="L12" s="59">
        <v>16950</v>
      </c>
      <c r="M12" s="60">
        <f t="shared" si="3"/>
        <v>42887</v>
      </c>
      <c r="N12" s="58">
        <v>280425</v>
      </c>
      <c r="O12" s="59">
        <v>143322</v>
      </c>
      <c r="P12" s="59">
        <v>256235</v>
      </c>
      <c r="Q12" s="60">
        <f t="shared" si="1"/>
        <v>679982</v>
      </c>
      <c r="R12" s="65"/>
      <c r="S12" s="65"/>
      <c r="T12" s="65"/>
      <c r="U12" s="66"/>
    </row>
    <row r="13" spans="1:23" ht="18.75" customHeight="1" x14ac:dyDescent="0.2">
      <c r="A13" s="5" t="s">
        <v>5</v>
      </c>
      <c r="B13" s="59">
        <v>10674</v>
      </c>
      <c r="C13" s="59">
        <v>32874</v>
      </c>
      <c r="D13" s="59">
        <v>114816</v>
      </c>
      <c r="E13" s="60">
        <f t="shared" si="2"/>
        <v>158364</v>
      </c>
      <c r="F13" s="58">
        <v>450459.68</v>
      </c>
      <c r="G13" s="59">
        <v>218200.48</v>
      </c>
      <c r="H13" s="59">
        <v>357274.84</v>
      </c>
      <c r="I13" s="60">
        <f t="shared" si="0"/>
        <v>1025935</v>
      </c>
      <c r="J13" s="58">
        <v>18011</v>
      </c>
      <c r="K13" s="59">
        <v>10042</v>
      </c>
      <c r="L13" s="59">
        <v>14606</v>
      </c>
      <c r="M13" s="60">
        <f t="shared" si="3"/>
        <v>42659</v>
      </c>
      <c r="N13" s="58">
        <v>339523</v>
      </c>
      <c r="O13" s="59">
        <v>158423</v>
      </c>
      <c r="P13" s="59">
        <v>246956</v>
      </c>
      <c r="Q13" s="60">
        <f t="shared" si="1"/>
        <v>744902</v>
      </c>
      <c r="R13" s="65"/>
      <c r="S13" s="65"/>
      <c r="T13" s="65"/>
      <c r="U13" s="66"/>
    </row>
    <row r="14" spans="1:23" ht="18.75" customHeight="1" x14ac:dyDescent="0.2">
      <c r="A14" s="5" t="s">
        <v>6</v>
      </c>
      <c r="B14" s="59">
        <v>9104</v>
      </c>
      <c r="C14" s="59">
        <v>41428</v>
      </c>
      <c r="D14" s="59">
        <v>138716</v>
      </c>
      <c r="E14" s="60">
        <f t="shared" si="2"/>
        <v>189248</v>
      </c>
      <c r="F14" s="58">
        <v>398773.3</v>
      </c>
      <c r="G14" s="59">
        <v>228662.24</v>
      </c>
      <c r="H14" s="59">
        <v>405420.46</v>
      </c>
      <c r="I14" s="60">
        <f t="shared" si="0"/>
        <v>1032856</v>
      </c>
      <c r="J14" s="58">
        <v>14187</v>
      </c>
      <c r="K14" s="59">
        <v>8985</v>
      </c>
      <c r="L14" s="59">
        <v>14709</v>
      </c>
      <c r="M14" s="60">
        <f t="shared" si="3"/>
        <v>37881</v>
      </c>
      <c r="N14" s="58">
        <v>301625</v>
      </c>
      <c r="O14" s="59">
        <v>171868</v>
      </c>
      <c r="P14" s="59">
        <v>295640</v>
      </c>
      <c r="Q14" s="60">
        <f t="shared" si="1"/>
        <v>769133</v>
      </c>
      <c r="R14" s="65"/>
      <c r="S14" s="65"/>
      <c r="T14" s="65"/>
      <c r="U14" s="66"/>
      <c r="W14" s="97"/>
    </row>
    <row r="15" spans="1:23" ht="18.75" customHeight="1" x14ac:dyDescent="0.2">
      <c r="A15" s="5" t="s">
        <v>7</v>
      </c>
      <c r="B15" s="59">
        <v>10437</v>
      </c>
      <c r="C15" s="59">
        <v>55245</v>
      </c>
      <c r="D15" s="59">
        <v>141565</v>
      </c>
      <c r="E15" s="60">
        <f t="shared" si="2"/>
        <v>207247</v>
      </c>
      <c r="F15" s="58">
        <v>451728</v>
      </c>
      <c r="G15" s="59">
        <v>228352</v>
      </c>
      <c r="H15" s="59">
        <v>354195</v>
      </c>
      <c r="I15" s="60">
        <f t="shared" si="0"/>
        <v>1034275</v>
      </c>
      <c r="J15" s="58">
        <v>13620</v>
      </c>
      <c r="K15" s="59">
        <v>6962</v>
      </c>
      <c r="L15" s="59">
        <v>10779</v>
      </c>
      <c r="M15" s="60">
        <f t="shared" si="3"/>
        <v>31361</v>
      </c>
      <c r="N15" s="58">
        <v>320917</v>
      </c>
      <c r="O15" s="59">
        <v>167902</v>
      </c>
      <c r="P15" s="59">
        <v>257359</v>
      </c>
      <c r="Q15" s="60">
        <f t="shared" si="1"/>
        <v>746178</v>
      </c>
      <c r="R15" s="65"/>
      <c r="S15" s="65"/>
      <c r="T15" s="65"/>
      <c r="U15" s="66"/>
    </row>
    <row r="16" spans="1:23" ht="18.75" customHeight="1" x14ac:dyDescent="0.2">
      <c r="A16" s="5" t="s">
        <v>8</v>
      </c>
      <c r="B16" s="59">
        <v>19309</v>
      </c>
      <c r="C16" s="59">
        <v>84751</v>
      </c>
      <c r="D16" s="59">
        <v>184868</v>
      </c>
      <c r="E16" s="60">
        <f t="shared" si="2"/>
        <v>288928</v>
      </c>
      <c r="F16" s="58">
        <v>518320.02</v>
      </c>
      <c r="G16" s="59">
        <v>254134.72</v>
      </c>
      <c r="H16" s="59">
        <v>375236.26</v>
      </c>
      <c r="I16" s="60">
        <f t="shared" si="0"/>
        <v>1147691</v>
      </c>
      <c r="J16" s="58">
        <v>12772</v>
      </c>
      <c r="K16" s="59">
        <v>6585</v>
      </c>
      <c r="L16" s="59">
        <v>10670</v>
      </c>
      <c r="M16" s="60">
        <f t="shared" si="3"/>
        <v>30027</v>
      </c>
      <c r="N16" s="58">
        <v>329687</v>
      </c>
      <c r="O16" s="59">
        <v>176958</v>
      </c>
      <c r="P16" s="59">
        <v>259522</v>
      </c>
      <c r="Q16" s="60">
        <f t="shared" si="1"/>
        <v>766167</v>
      </c>
      <c r="R16" s="65"/>
      <c r="S16" s="65"/>
      <c r="T16" s="65"/>
      <c r="U16" s="66"/>
      <c r="W16" s="97"/>
    </row>
    <row r="17" spans="1:26" ht="18.75" customHeight="1" x14ac:dyDescent="0.2">
      <c r="A17" s="5" t="s">
        <v>9</v>
      </c>
      <c r="B17" s="59">
        <v>35829</v>
      </c>
      <c r="C17" s="59">
        <v>79081</v>
      </c>
      <c r="D17" s="59">
        <v>190825</v>
      </c>
      <c r="E17" s="60">
        <f t="shared" si="2"/>
        <v>305735</v>
      </c>
      <c r="F17" s="58">
        <v>606784.6</v>
      </c>
      <c r="G17" s="59">
        <v>306939.46000000002</v>
      </c>
      <c r="H17" s="59">
        <v>521719.94</v>
      </c>
      <c r="I17" s="60">
        <f t="shared" si="0"/>
        <v>1435444</v>
      </c>
      <c r="J17" s="58">
        <v>11705</v>
      </c>
      <c r="K17" s="59">
        <v>7568</v>
      </c>
      <c r="L17" s="59">
        <v>14680</v>
      </c>
      <c r="M17" s="60">
        <f t="shared" si="3"/>
        <v>33953</v>
      </c>
      <c r="N17" s="58">
        <v>325280</v>
      </c>
      <c r="O17" s="59">
        <v>178658</v>
      </c>
      <c r="P17" s="59">
        <v>307450</v>
      </c>
      <c r="Q17" s="60">
        <f t="shared" si="1"/>
        <v>811388</v>
      </c>
      <c r="R17" s="65"/>
      <c r="S17" s="65"/>
      <c r="T17" s="65"/>
      <c r="U17" s="66"/>
    </row>
    <row r="18" spans="1:26" ht="18.75" customHeight="1" x14ac:dyDescent="0.2">
      <c r="A18" s="5" t="s">
        <v>10</v>
      </c>
      <c r="B18" s="61">
        <v>79319</v>
      </c>
      <c r="C18" s="61">
        <v>205726</v>
      </c>
      <c r="D18" s="61">
        <v>497533</v>
      </c>
      <c r="E18" s="60">
        <f t="shared" si="2"/>
        <v>782578</v>
      </c>
      <c r="F18" s="61">
        <v>713348.6</v>
      </c>
      <c r="G18" s="61">
        <v>359387.44</v>
      </c>
      <c r="H18" s="61">
        <v>651094.96</v>
      </c>
      <c r="I18" s="60">
        <f t="shared" si="0"/>
        <v>1723831</v>
      </c>
      <c r="J18" s="61">
        <v>16362</v>
      </c>
      <c r="K18" s="61">
        <v>14906</v>
      </c>
      <c r="L18" s="61">
        <v>31693</v>
      </c>
      <c r="M18" s="60">
        <f t="shared" si="3"/>
        <v>62961</v>
      </c>
      <c r="N18" s="61">
        <v>356755</v>
      </c>
      <c r="O18" s="61">
        <v>195997</v>
      </c>
      <c r="P18" s="61">
        <v>364925</v>
      </c>
      <c r="Q18" s="60">
        <f t="shared" si="1"/>
        <v>917677</v>
      </c>
      <c r="R18" s="65"/>
      <c r="S18" s="65"/>
      <c r="T18" s="65"/>
      <c r="U18" s="66"/>
      <c r="W18" s="97"/>
    </row>
    <row r="19" spans="1:26" ht="21.75" customHeight="1" x14ac:dyDescent="0.2">
      <c r="A19" s="11" t="s">
        <v>12</v>
      </c>
      <c r="B19" s="62">
        <f t="shared" ref="B19:Q19" si="4">SUM(B7:B18)</f>
        <v>198163</v>
      </c>
      <c r="C19" s="63">
        <f t="shared" si="4"/>
        <v>597694</v>
      </c>
      <c r="D19" s="63">
        <f t="shared" si="4"/>
        <v>1556194</v>
      </c>
      <c r="E19" s="12">
        <f t="shared" si="4"/>
        <v>2352051</v>
      </c>
      <c r="F19" s="62">
        <f t="shared" si="4"/>
        <v>4373367.95</v>
      </c>
      <c r="G19" s="63">
        <f t="shared" si="4"/>
        <v>2301486.46</v>
      </c>
      <c r="H19" s="63">
        <f t="shared" si="4"/>
        <v>3901678.5899999994</v>
      </c>
      <c r="I19" s="12">
        <f t="shared" si="4"/>
        <v>10576533</v>
      </c>
      <c r="J19" s="62">
        <f t="shared" si="4"/>
        <v>135995</v>
      </c>
      <c r="K19" s="63">
        <f t="shared" si="4"/>
        <v>84574</v>
      </c>
      <c r="L19" s="63">
        <f t="shared" si="4"/>
        <v>147187</v>
      </c>
      <c r="M19" s="12">
        <f t="shared" si="4"/>
        <v>367756</v>
      </c>
      <c r="N19" s="62">
        <f t="shared" si="4"/>
        <v>2809507</v>
      </c>
      <c r="O19" s="63">
        <f t="shared" si="4"/>
        <v>1535818</v>
      </c>
      <c r="P19" s="63">
        <f t="shared" si="4"/>
        <v>2556965</v>
      </c>
      <c r="Q19" s="12">
        <f t="shared" si="4"/>
        <v>6902290</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0</v>
      </c>
      <c r="F24" s="78"/>
      <c r="G24" s="78"/>
      <c r="H24" s="78"/>
      <c r="I24" s="79"/>
      <c r="J24" s="78"/>
      <c r="K24" s="78"/>
      <c r="L24" s="78"/>
      <c r="M24" s="79"/>
      <c r="N24" s="78"/>
      <c r="O24" s="78"/>
      <c r="P24" s="78"/>
      <c r="Q24" s="79"/>
      <c r="R24" s="78"/>
      <c r="S24" s="78"/>
      <c r="T24" s="78"/>
      <c r="U24" s="79"/>
    </row>
    <row r="25" spans="1:26" ht="19.5" customHeight="1" x14ac:dyDescent="0.2">
      <c r="A25" s="5" t="s">
        <v>15</v>
      </c>
      <c r="B25" s="65"/>
      <c r="C25" s="65"/>
      <c r="D25" s="65"/>
      <c r="E25" s="60">
        <v>0</v>
      </c>
      <c r="F25" s="65"/>
      <c r="G25" s="65"/>
      <c r="H25" s="65"/>
      <c r="I25" s="66"/>
      <c r="J25" s="65"/>
      <c r="K25" s="65"/>
      <c r="L25" s="65"/>
      <c r="M25" s="66"/>
      <c r="N25" s="65"/>
      <c r="O25" s="65"/>
      <c r="P25" s="65"/>
      <c r="Q25" s="66"/>
      <c r="R25" s="65"/>
      <c r="S25" s="65"/>
      <c r="T25" s="65"/>
      <c r="U25" s="66"/>
    </row>
    <row r="26" spans="1:26" ht="19.5" customHeight="1" x14ac:dyDescent="0.2">
      <c r="A26" s="5" t="s">
        <v>16</v>
      </c>
      <c r="B26" s="65"/>
      <c r="C26" s="65"/>
      <c r="D26" s="65"/>
      <c r="E26" s="60">
        <v>0</v>
      </c>
      <c r="F26" s="65"/>
      <c r="G26" s="65"/>
      <c r="H26" s="65"/>
      <c r="I26" s="66"/>
      <c r="J26" s="65"/>
      <c r="K26" s="65"/>
      <c r="L26" s="65"/>
      <c r="M26" s="66"/>
      <c r="N26" s="65"/>
      <c r="O26" s="65"/>
      <c r="P26" s="65"/>
      <c r="Q26" s="66"/>
      <c r="R26" s="65"/>
      <c r="S26" s="65"/>
      <c r="T26" s="65"/>
      <c r="U26" s="66"/>
    </row>
    <row r="27" spans="1:26" ht="19.5" customHeight="1" x14ac:dyDescent="0.2">
      <c r="A27" s="5" t="s">
        <v>19</v>
      </c>
      <c r="B27" s="65"/>
      <c r="C27" s="65"/>
      <c r="D27" s="65"/>
      <c r="E27" s="60">
        <v>12277</v>
      </c>
      <c r="F27" s="65"/>
      <c r="G27" s="65"/>
      <c r="H27" s="65"/>
      <c r="I27" s="66"/>
      <c r="J27" s="65"/>
      <c r="K27" s="65"/>
      <c r="L27" s="65"/>
      <c r="M27" s="66"/>
      <c r="N27" s="65"/>
      <c r="O27" s="65"/>
      <c r="P27" s="65"/>
      <c r="Q27" s="66"/>
      <c r="R27" s="65"/>
      <c r="S27" s="65"/>
      <c r="T27" s="65"/>
      <c r="U27" s="66"/>
    </row>
    <row r="28" spans="1:26" ht="19.5" customHeight="1" x14ac:dyDescent="0.2">
      <c r="A28" s="5" t="s">
        <v>17</v>
      </c>
      <c r="B28" s="65"/>
      <c r="C28" s="65"/>
      <c r="D28" s="65"/>
      <c r="E28" s="60">
        <v>11163</v>
      </c>
      <c r="F28" s="65"/>
      <c r="G28" s="65"/>
      <c r="H28" s="65"/>
      <c r="I28" s="66"/>
      <c r="J28" s="65"/>
      <c r="K28" s="65"/>
      <c r="L28" s="65"/>
      <c r="M28" s="66"/>
      <c r="N28" s="65"/>
      <c r="O28" s="65"/>
      <c r="P28" s="65"/>
      <c r="Q28" s="66"/>
      <c r="R28" s="65"/>
      <c r="S28" s="65"/>
      <c r="T28" s="65"/>
      <c r="U28" s="66"/>
    </row>
    <row r="29" spans="1:26" ht="19.5" customHeight="1" x14ac:dyDescent="0.2">
      <c r="A29" s="5" t="s">
        <v>18</v>
      </c>
      <c r="B29" s="65"/>
      <c r="C29" s="65"/>
      <c r="D29" s="65"/>
      <c r="E29" s="60">
        <v>9982</v>
      </c>
      <c r="F29" s="65"/>
      <c r="G29" s="65"/>
      <c r="H29" s="65"/>
      <c r="I29" s="66"/>
      <c r="J29" s="65"/>
      <c r="K29" s="65"/>
      <c r="L29" s="65"/>
      <c r="M29" s="66"/>
      <c r="N29" s="65"/>
      <c r="O29" s="65"/>
      <c r="P29" s="65"/>
      <c r="Q29" s="66"/>
      <c r="R29" s="65"/>
      <c r="S29" s="65"/>
      <c r="T29" s="65"/>
      <c r="U29" s="66"/>
    </row>
    <row r="30" spans="1:26" ht="19.5" customHeight="1" x14ac:dyDescent="0.2">
      <c r="A30" s="5" t="s">
        <v>5</v>
      </c>
      <c r="B30" s="65"/>
      <c r="C30" s="65"/>
      <c r="D30" s="65"/>
      <c r="E30" s="60">
        <v>27481</v>
      </c>
      <c r="F30" s="65"/>
      <c r="G30" s="65"/>
      <c r="H30" s="65"/>
      <c r="I30" s="66"/>
      <c r="J30" s="65"/>
      <c r="K30" s="65"/>
      <c r="L30" s="65"/>
      <c r="M30" s="66"/>
      <c r="N30" s="65"/>
      <c r="O30" s="65"/>
      <c r="P30" s="65"/>
      <c r="Q30" s="66"/>
      <c r="R30" s="65"/>
      <c r="S30" s="65"/>
      <c r="T30" s="65"/>
      <c r="U30" s="66"/>
    </row>
    <row r="31" spans="1:26" ht="19.5" customHeight="1" x14ac:dyDescent="0.2">
      <c r="A31" s="5" t="s">
        <v>6</v>
      </c>
      <c r="B31" s="65"/>
      <c r="C31" s="65"/>
      <c r="D31" s="65"/>
      <c r="E31" s="60">
        <v>39206</v>
      </c>
      <c r="F31" s="65"/>
      <c r="G31" s="65"/>
      <c r="H31" s="65"/>
      <c r="I31" s="66"/>
      <c r="J31" s="65"/>
      <c r="K31" s="65"/>
      <c r="L31" s="65"/>
      <c r="M31" s="66"/>
      <c r="N31" s="65"/>
      <c r="O31" s="65"/>
      <c r="P31" s="65"/>
      <c r="Q31" s="66"/>
      <c r="R31" s="65"/>
      <c r="S31" s="65"/>
      <c r="T31" s="65"/>
      <c r="U31" s="66"/>
    </row>
    <row r="32" spans="1:26" ht="19.5" customHeight="1" x14ac:dyDescent="0.2">
      <c r="A32" s="5" t="s">
        <v>7</v>
      </c>
      <c r="B32" s="65"/>
      <c r="C32" s="65"/>
      <c r="D32" s="65"/>
      <c r="E32" s="60">
        <v>56912</v>
      </c>
      <c r="F32" s="65"/>
      <c r="G32" s="65"/>
      <c r="H32" s="65"/>
      <c r="I32" s="66"/>
      <c r="J32" s="65"/>
      <c r="K32" s="65"/>
      <c r="L32" s="65"/>
      <c r="M32" s="66"/>
      <c r="N32" s="65"/>
      <c r="O32" s="65"/>
      <c r="P32" s="65"/>
      <c r="Q32" s="66"/>
      <c r="R32" s="65"/>
      <c r="S32" s="65"/>
      <c r="T32" s="65"/>
      <c r="U32" s="66"/>
    </row>
    <row r="33" spans="1:24" ht="19.5" customHeight="1" x14ac:dyDescent="0.2">
      <c r="A33" s="5" t="s">
        <v>8</v>
      </c>
      <c r="B33" s="65"/>
      <c r="C33" s="65"/>
      <c r="D33" s="65"/>
      <c r="E33" s="60">
        <v>81853</v>
      </c>
      <c r="F33" s="65"/>
      <c r="G33" s="65"/>
      <c r="H33" s="65"/>
      <c r="I33" s="66"/>
      <c r="J33" s="65"/>
      <c r="K33" s="65"/>
      <c r="L33" s="65"/>
      <c r="M33" s="66"/>
      <c r="N33" s="65"/>
      <c r="O33" s="65"/>
      <c r="P33" s="65"/>
      <c r="Q33" s="66"/>
      <c r="R33" s="65"/>
      <c r="S33" s="65"/>
      <c r="T33" s="65"/>
      <c r="U33" s="66"/>
    </row>
    <row r="34" spans="1:24" ht="19.5" customHeight="1" x14ac:dyDescent="0.2">
      <c r="A34" s="5" t="s">
        <v>9</v>
      </c>
      <c r="B34" s="65"/>
      <c r="C34" s="65"/>
      <c r="D34" s="65"/>
      <c r="E34" s="60">
        <v>87714</v>
      </c>
      <c r="F34" s="65"/>
      <c r="G34" s="65"/>
      <c r="H34" s="65"/>
      <c r="I34" s="66"/>
      <c r="J34" s="65"/>
      <c r="K34" s="65"/>
      <c r="L34" s="65"/>
      <c r="M34" s="66"/>
      <c r="N34" s="65"/>
      <c r="O34" s="65"/>
      <c r="P34" s="65"/>
      <c r="Q34" s="66"/>
      <c r="R34" s="65"/>
      <c r="S34" s="65"/>
      <c r="T34" s="65"/>
      <c r="U34" s="66"/>
    </row>
    <row r="35" spans="1:24" ht="19.5" customHeight="1" x14ac:dyDescent="0.2">
      <c r="A35" s="83" t="s">
        <v>10</v>
      </c>
      <c r="B35" s="84"/>
      <c r="C35" s="84"/>
      <c r="D35" s="84"/>
      <c r="E35" s="85">
        <v>94853</v>
      </c>
      <c r="F35" s="84"/>
      <c r="G35" s="84"/>
      <c r="H35" s="84"/>
      <c r="I35" s="86"/>
      <c r="J35" s="84"/>
      <c r="K35" s="84"/>
      <c r="L35" s="84"/>
      <c r="M35" s="86"/>
      <c r="N35" s="84"/>
      <c r="O35" s="84"/>
      <c r="P35" s="84"/>
      <c r="Q35" s="86"/>
      <c r="R35" s="84"/>
      <c r="S35" s="84"/>
      <c r="T35" s="84"/>
      <c r="U35" s="86"/>
    </row>
    <row r="36" spans="1:24" ht="21.2" customHeight="1" x14ac:dyDescent="0.2">
      <c r="A36" s="92" t="s">
        <v>12</v>
      </c>
      <c r="B36" s="62"/>
      <c r="C36" s="63"/>
      <c r="D36" s="63"/>
      <c r="E36" s="12">
        <f>SUM(E24:E35)</f>
        <v>421441</v>
      </c>
      <c r="F36" s="62"/>
      <c r="G36" s="63"/>
      <c r="H36" s="63"/>
      <c r="I36" s="12"/>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0</v>
      </c>
      <c r="F40" s="8"/>
      <c r="G40" s="8"/>
      <c r="H40" s="8"/>
      <c r="I40" s="9">
        <v>6</v>
      </c>
      <c r="J40" s="8"/>
      <c r="K40" s="8"/>
      <c r="L40" s="8"/>
      <c r="M40" s="9">
        <v>0</v>
      </c>
      <c r="N40" s="8"/>
      <c r="O40" s="8"/>
      <c r="P40" s="8"/>
      <c r="Q40" s="9">
        <v>0</v>
      </c>
      <c r="R40" s="71"/>
      <c r="S40" s="71"/>
      <c r="T40" s="71"/>
      <c r="U40" s="72"/>
      <c r="X40" s="10"/>
    </row>
    <row r="41" spans="1:24" ht="19.5" customHeight="1" x14ac:dyDescent="0.2">
      <c r="A41" s="5" t="s">
        <v>15</v>
      </c>
      <c r="B41" s="7"/>
      <c r="C41" s="8"/>
      <c r="D41" s="8"/>
      <c r="E41" s="9">
        <v>0</v>
      </c>
      <c r="F41" s="8"/>
      <c r="G41" s="8"/>
      <c r="H41" s="8"/>
      <c r="I41" s="9">
        <v>36</v>
      </c>
      <c r="J41" s="8"/>
      <c r="K41" s="8"/>
      <c r="L41" s="8"/>
      <c r="M41" s="9">
        <v>0</v>
      </c>
      <c r="N41" s="8"/>
      <c r="O41" s="8"/>
      <c r="P41" s="8"/>
      <c r="Q41" s="9">
        <v>0</v>
      </c>
      <c r="R41" s="71"/>
      <c r="S41" s="71"/>
      <c r="T41" s="71"/>
      <c r="U41" s="72"/>
      <c r="X41" s="10"/>
    </row>
    <row r="42" spans="1:24" ht="19.5" customHeight="1" x14ac:dyDescent="0.2">
      <c r="A42" s="5" t="s">
        <v>16</v>
      </c>
      <c r="B42" s="7"/>
      <c r="C42" s="8"/>
      <c r="D42" s="8"/>
      <c r="E42" s="9">
        <v>20</v>
      </c>
      <c r="F42" s="8"/>
      <c r="G42" s="8"/>
      <c r="H42" s="8"/>
      <c r="I42" s="9">
        <v>366</v>
      </c>
      <c r="J42" s="8"/>
      <c r="K42" s="8"/>
      <c r="L42" s="8"/>
      <c r="M42" s="9">
        <v>0</v>
      </c>
      <c r="N42" s="8"/>
      <c r="O42" s="8"/>
      <c r="P42" s="8"/>
      <c r="Q42" s="9">
        <v>8</v>
      </c>
      <c r="R42" s="71"/>
      <c r="S42" s="71"/>
      <c r="T42" s="71"/>
      <c r="U42" s="72"/>
      <c r="X42" s="10"/>
    </row>
    <row r="43" spans="1:24" ht="19.5" customHeight="1" x14ac:dyDescent="0.2">
      <c r="A43" s="5" t="s">
        <v>19</v>
      </c>
      <c r="B43" s="7"/>
      <c r="C43" s="8"/>
      <c r="D43" s="8"/>
      <c r="E43" s="9">
        <v>52</v>
      </c>
      <c r="F43" s="8"/>
      <c r="G43" s="8"/>
      <c r="H43" s="8"/>
      <c r="I43" s="9">
        <v>528</v>
      </c>
      <c r="J43" s="8"/>
      <c r="K43" s="8"/>
      <c r="L43" s="8"/>
      <c r="M43" s="9">
        <v>2</v>
      </c>
      <c r="N43" s="8"/>
      <c r="O43" s="8"/>
      <c r="P43" s="8"/>
      <c r="Q43" s="9">
        <v>10</v>
      </c>
      <c r="R43" s="71"/>
      <c r="S43" s="71"/>
      <c r="T43" s="71"/>
      <c r="U43" s="72"/>
      <c r="X43" s="10"/>
    </row>
    <row r="44" spans="1:24" ht="19.5" customHeight="1" x14ac:dyDescent="0.2">
      <c r="A44" s="5" t="s">
        <v>17</v>
      </c>
      <c r="B44" s="7"/>
      <c r="C44" s="8"/>
      <c r="D44" s="8"/>
      <c r="E44" s="9">
        <v>52</v>
      </c>
      <c r="F44" s="8"/>
      <c r="G44" s="8"/>
      <c r="H44" s="8"/>
      <c r="I44" s="9">
        <v>624</v>
      </c>
      <c r="J44" s="8"/>
      <c r="K44" s="8"/>
      <c r="L44" s="8"/>
      <c r="M44" s="9">
        <v>2</v>
      </c>
      <c r="N44" s="8"/>
      <c r="O44" s="8"/>
      <c r="P44" s="8"/>
      <c r="Q44" s="9">
        <v>14</v>
      </c>
      <c r="R44" s="71"/>
      <c r="S44" s="71"/>
      <c r="T44" s="71"/>
      <c r="U44" s="72"/>
      <c r="X44" s="10"/>
    </row>
    <row r="45" spans="1:24" ht="19.5" customHeight="1" x14ac:dyDescent="0.2">
      <c r="A45" s="5" t="s">
        <v>18</v>
      </c>
      <c r="B45" s="7"/>
      <c r="C45" s="8"/>
      <c r="D45" s="8"/>
      <c r="E45" s="9">
        <v>52</v>
      </c>
      <c r="F45" s="8"/>
      <c r="G45" s="8"/>
      <c r="H45" s="8"/>
      <c r="I45" s="9">
        <v>626</v>
      </c>
      <c r="J45" s="8"/>
      <c r="K45" s="8"/>
      <c r="L45" s="8"/>
      <c r="M45" s="9">
        <v>2</v>
      </c>
      <c r="N45" s="8"/>
      <c r="O45" s="8"/>
      <c r="P45" s="8"/>
      <c r="Q45" s="9">
        <v>16</v>
      </c>
      <c r="R45" s="71"/>
      <c r="S45" s="71"/>
      <c r="T45" s="71"/>
      <c r="U45" s="72"/>
      <c r="X45" s="10"/>
    </row>
    <row r="46" spans="1:24" ht="19.5" customHeight="1" x14ac:dyDescent="0.2">
      <c r="A46" s="5" t="s">
        <v>5</v>
      </c>
      <c r="B46" s="7"/>
      <c r="C46" s="8"/>
      <c r="D46" s="8"/>
      <c r="E46" s="9">
        <v>95</v>
      </c>
      <c r="F46" s="8"/>
      <c r="G46" s="8"/>
      <c r="H46" s="8"/>
      <c r="I46" s="9">
        <v>685</v>
      </c>
      <c r="J46" s="8"/>
      <c r="K46" s="8"/>
      <c r="L46" s="8"/>
      <c r="M46" s="9">
        <v>2</v>
      </c>
      <c r="N46" s="8"/>
      <c r="O46" s="8"/>
      <c r="P46" s="8"/>
      <c r="Q46" s="9">
        <v>17</v>
      </c>
      <c r="R46" s="71"/>
      <c r="S46" s="71"/>
      <c r="T46" s="71"/>
      <c r="U46" s="72"/>
      <c r="X46" s="10"/>
    </row>
    <row r="47" spans="1:24" ht="19.5" customHeight="1" x14ac:dyDescent="0.2">
      <c r="A47" s="5" t="s">
        <v>6</v>
      </c>
      <c r="B47" s="7"/>
      <c r="C47" s="8"/>
      <c r="D47" s="8"/>
      <c r="E47" s="9">
        <v>250</v>
      </c>
      <c r="F47" s="8"/>
      <c r="G47" s="8"/>
      <c r="H47" s="8"/>
      <c r="I47" s="9">
        <v>707</v>
      </c>
      <c r="J47" s="8"/>
      <c r="K47" s="8"/>
      <c r="L47" s="8"/>
      <c r="M47" s="9">
        <v>2</v>
      </c>
      <c r="N47" s="8"/>
      <c r="O47" s="8"/>
      <c r="P47" s="8"/>
      <c r="Q47" s="9">
        <v>19</v>
      </c>
      <c r="R47" s="71"/>
      <c r="S47" s="71"/>
      <c r="T47" s="71"/>
      <c r="U47" s="72"/>
      <c r="X47" s="10"/>
    </row>
    <row r="48" spans="1:24" ht="19.5" customHeight="1" x14ac:dyDescent="0.2">
      <c r="A48" s="5" t="s">
        <v>7</v>
      </c>
      <c r="B48" s="7"/>
      <c r="C48" s="8"/>
      <c r="D48" s="8"/>
      <c r="E48" s="9">
        <v>290</v>
      </c>
      <c r="F48" s="8"/>
      <c r="G48" s="8"/>
      <c r="H48" s="8"/>
      <c r="I48" s="9">
        <v>766</v>
      </c>
      <c r="J48" s="8"/>
      <c r="K48" s="8"/>
      <c r="L48" s="8"/>
      <c r="M48" s="9">
        <v>2</v>
      </c>
      <c r="N48" s="8"/>
      <c r="O48" s="8"/>
      <c r="P48" s="8"/>
      <c r="Q48" s="9">
        <v>19</v>
      </c>
      <c r="R48" s="71"/>
      <c r="S48" s="71"/>
      <c r="T48" s="71"/>
      <c r="U48" s="72"/>
      <c r="X48" s="10"/>
    </row>
    <row r="49" spans="1:24" ht="19.5" customHeight="1" x14ac:dyDescent="0.2">
      <c r="A49" s="5" t="s">
        <v>8</v>
      </c>
      <c r="B49" s="7"/>
      <c r="C49" s="8"/>
      <c r="D49" s="8"/>
      <c r="E49" s="9">
        <v>447</v>
      </c>
      <c r="F49" s="8"/>
      <c r="G49" s="8"/>
      <c r="H49" s="8"/>
      <c r="I49" s="9">
        <v>823</v>
      </c>
      <c r="J49" s="8"/>
      <c r="K49" s="8"/>
      <c r="L49" s="8"/>
      <c r="M49" s="9">
        <v>2</v>
      </c>
      <c r="N49" s="8"/>
      <c r="O49" s="8"/>
      <c r="P49" s="8"/>
      <c r="Q49" s="9">
        <v>22</v>
      </c>
      <c r="R49" s="71"/>
      <c r="S49" s="71"/>
      <c r="T49" s="71"/>
      <c r="U49" s="72"/>
      <c r="X49" s="10"/>
    </row>
    <row r="50" spans="1:24" ht="19.5" customHeight="1" x14ac:dyDescent="0.2">
      <c r="A50" s="5" t="s">
        <v>9</v>
      </c>
      <c r="B50" s="7"/>
      <c r="C50" s="8"/>
      <c r="D50" s="8"/>
      <c r="E50" s="9">
        <v>447</v>
      </c>
      <c r="F50" s="8"/>
      <c r="G50" s="8"/>
      <c r="H50" s="8"/>
      <c r="I50" s="9">
        <v>886</v>
      </c>
      <c r="J50" s="8"/>
      <c r="K50" s="8"/>
      <c r="L50" s="8"/>
      <c r="M50" s="9">
        <v>2</v>
      </c>
      <c r="N50" s="8"/>
      <c r="O50" s="8"/>
      <c r="P50" s="8"/>
      <c r="Q50" s="9">
        <v>23</v>
      </c>
      <c r="R50" s="71"/>
      <c r="S50" s="71"/>
      <c r="T50" s="71"/>
      <c r="U50" s="72"/>
      <c r="X50" s="10"/>
    </row>
    <row r="51" spans="1:24" ht="19.5" customHeight="1" x14ac:dyDescent="0.2">
      <c r="A51" s="83" t="s">
        <v>10</v>
      </c>
      <c r="B51" s="93"/>
      <c r="C51" s="94"/>
      <c r="D51" s="94"/>
      <c r="E51" s="85">
        <v>605</v>
      </c>
      <c r="F51" s="94"/>
      <c r="G51" s="94"/>
      <c r="H51" s="94"/>
      <c r="I51" s="85">
        <v>1007</v>
      </c>
      <c r="J51" s="94"/>
      <c r="K51" s="94"/>
      <c r="L51" s="94"/>
      <c r="M51" s="85">
        <v>3</v>
      </c>
      <c r="N51" s="94"/>
      <c r="O51" s="94"/>
      <c r="P51" s="94"/>
      <c r="Q51" s="85">
        <v>24</v>
      </c>
      <c r="R51" s="95"/>
      <c r="S51" s="95"/>
      <c r="T51" s="95"/>
      <c r="U51" s="96"/>
      <c r="X51" s="10"/>
    </row>
    <row r="52" spans="1:24" ht="21.75" customHeight="1" x14ac:dyDescent="0.2">
      <c r="A52" s="92" t="s">
        <v>14</v>
      </c>
      <c r="B52" s="117"/>
      <c r="C52" s="118"/>
      <c r="D52" s="119"/>
      <c r="E52" s="12">
        <f>AVERAGE(E40:E51)</f>
        <v>192.5</v>
      </c>
      <c r="F52" s="117"/>
      <c r="G52" s="118"/>
      <c r="H52" s="119"/>
      <c r="I52" s="12">
        <f>AVERAGE(I40:I51)</f>
        <v>588.33333333333337</v>
      </c>
      <c r="J52" s="117"/>
      <c r="K52" s="118"/>
      <c r="L52" s="119"/>
      <c r="M52" s="12">
        <f>AVERAGE(M40:M51)</f>
        <v>1.5833333333333333</v>
      </c>
      <c r="N52" s="117"/>
      <c r="O52" s="118"/>
      <c r="P52" s="119"/>
      <c r="Q52" s="12">
        <f>AVERAGE(Q40:Q51)</f>
        <v>14.333333333333334</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R39:U39"/>
    <mergeCell ref="B52:D52"/>
    <mergeCell ref="F52:H52"/>
    <mergeCell ref="J52:L52"/>
    <mergeCell ref="N52:P52"/>
    <mergeCell ref="R52:T52"/>
    <mergeCell ref="B39:E39"/>
    <mergeCell ref="F39:I39"/>
    <mergeCell ref="J39:M39"/>
    <mergeCell ref="N39:Q39"/>
    <mergeCell ref="A38:A39"/>
    <mergeCell ref="B38:U38"/>
    <mergeCell ref="B2:T2"/>
    <mergeCell ref="A4:A6"/>
    <mergeCell ref="B4:U4"/>
    <mergeCell ref="B5:E5"/>
    <mergeCell ref="F5:I5"/>
    <mergeCell ref="J5:M5"/>
    <mergeCell ref="N5:Q5"/>
    <mergeCell ref="R5:U5"/>
    <mergeCell ref="A21:A23"/>
    <mergeCell ref="B21:U21"/>
    <mergeCell ref="B22:E22"/>
    <mergeCell ref="F22:I22"/>
    <mergeCell ref="J22:M22"/>
    <mergeCell ref="N22:Q22"/>
    <mergeCell ref="R22:U22"/>
  </mergeCells>
  <phoneticPr fontId="5"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2.42578125" style="3" bestFit="1" customWidth="1"/>
    <col min="10" max="12" width="11.28515625" style="3" customWidth="1"/>
    <col min="13" max="13" width="11.7109375" style="3" customWidth="1"/>
    <col min="14" max="15" width="11.28515625" style="3" customWidth="1"/>
    <col min="16" max="16" width="11.7109375" style="3" bestFit="1" customWidth="1"/>
    <col min="17" max="17" width="11.7109375" style="3" customWidth="1"/>
    <col min="18" max="20" width="11.28515625" style="3" customWidth="1"/>
    <col min="21" max="21" width="11.7109375" style="3" customWidth="1"/>
    <col min="22" max="23" width="10.85546875" style="1" bestFit="1" customWidth="1"/>
    <col min="24" max="16384" width="9.140625" style="1"/>
  </cols>
  <sheetData>
    <row r="2" spans="1:23" ht="18" customHeight="1" x14ac:dyDescent="0.2">
      <c r="B2" s="129" t="s">
        <v>78</v>
      </c>
      <c r="C2" s="130"/>
      <c r="D2" s="130"/>
      <c r="E2" s="130"/>
      <c r="F2" s="130"/>
      <c r="G2" s="130"/>
      <c r="H2" s="130"/>
      <c r="I2" s="130"/>
      <c r="J2" s="130"/>
      <c r="K2" s="130"/>
      <c r="L2" s="130"/>
      <c r="M2" s="130"/>
      <c r="N2" s="130"/>
      <c r="O2" s="130"/>
      <c r="P2" s="130"/>
      <c r="Q2" s="130"/>
      <c r="R2" s="130"/>
      <c r="S2" s="130"/>
      <c r="T2" s="131"/>
      <c r="U2" s="1"/>
    </row>
    <row r="3" spans="1:23" ht="15.75" customHeight="1" x14ac:dyDescent="0.2"/>
    <row r="4" spans="1:23"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3"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3"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3" ht="18.75" customHeight="1" x14ac:dyDescent="0.2">
      <c r="A7" s="73" t="s">
        <v>11</v>
      </c>
      <c r="B7" s="74">
        <v>35200.31</v>
      </c>
      <c r="C7" s="74">
        <v>59808.23</v>
      </c>
      <c r="D7" s="74">
        <v>127829.46</v>
      </c>
      <c r="E7" s="75">
        <f>SUM(B7:D7)</f>
        <v>222838</v>
      </c>
      <c r="F7" s="76">
        <v>399554.31</v>
      </c>
      <c r="G7" s="74">
        <v>177144.23</v>
      </c>
      <c r="H7" s="74">
        <v>255741.46</v>
      </c>
      <c r="I7" s="75">
        <f t="shared" ref="I7:I18" si="0">SUM(F7:H7)</f>
        <v>832440</v>
      </c>
      <c r="J7" s="101">
        <v>10383</v>
      </c>
      <c r="K7" s="101">
        <v>6145</v>
      </c>
      <c r="L7" s="101">
        <v>12626</v>
      </c>
      <c r="M7" s="75">
        <f t="shared" ref="M7:M18" si="1">SUM(J7:L7)</f>
        <v>29154</v>
      </c>
      <c r="N7" s="76">
        <v>514355</v>
      </c>
      <c r="O7" s="74">
        <v>241539</v>
      </c>
      <c r="P7" s="74">
        <v>380107</v>
      </c>
      <c r="Q7" s="75">
        <f t="shared" ref="Q7:Q18" si="2">SUM(N7:P7)</f>
        <v>1136001</v>
      </c>
      <c r="R7" s="78"/>
      <c r="S7" s="78"/>
      <c r="T7" s="78"/>
      <c r="U7" s="79"/>
    </row>
    <row r="8" spans="1:23" ht="18.75" customHeight="1" x14ac:dyDescent="0.2">
      <c r="A8" s="5" t="s">
        <v>15</v>
      </c>
      <c r="B8" s="59">
        <v>147967</v>
      </c>
      <c r="C8" s="59">
        <v>237010</v>
      </c>
      <c r="D8" s="59">
        <v>485856</v>
      </c>
      <c r="E8" s="60">
        <f>SUM(B8:D8)</f>
        <v>870833</v>
      </c>
      <c r="F8" s="58">
        <v>1477064.99</v>
      </c>
      <c r="G8" s="59">
        <v>641469.72</v>
      </c>
      <c r="H8" s="59">
        <v>794470.29</v>
      </c>
      <c r="I8" s="60">
        <f t="shared" si="0"/>
        <v>2913005</v>
      </c>
      <c r="J8" s="102">
        <v>107045</v>
      </c>
      <c r="K8" s="102">
        <v>57970</v>
      </c>
      <c r="L8" s="102">
        <v>90133</v>
      </c>
      <c r="M8" s="60">
        <f t="shared" si="1"/>
        <v>255148</v>
      </c>
      <c r="N8" s="58">
        <v>2253301</v>
      </c>
      <c r="O8" s="59">
        <v>1102721</v>
      </c>
      <c r="P8" s="59">
        <v>1640716</v>
      </c>
      <c r="Q8" s="60">
        <f t="shared" si="2"/>
        <v>4996738</v>
      </c>
      <c r="R8" s="65"/>
      <c r="S8" s="65"/>
      <c r="T8" s="65"/>
      <c r="U8" s="66"/>
    </row>
    <row r="9" spans="1:23" ht="18.75" customHeight="1" x14ac:dyDescent="0.2">
      <c r="A9" s="5" t="s">
        <v>16</v>
      </c>
      <c r="B9" s="59">
        <v>394075.31</v>
      </c>
      <c r="C9" s="59">
        <v>573939.25</v>
      </c>
      <c r="D9" s="59">
        <v>944491.44</v>
      </c>
      <c r="E9" s="60">
        <f>SUM(B9:D9)</f>
        <v>1912506</v>
      </c>
      <c r="F9" s="58">
        <v>1726211.62</v>
      </c>
      <c r="G9" s="59">
        <v>918401.5</v>
      </c>
      <c r="H9" s="59">
        <v>1176964.8799999999</v>
      </c>
      <c r="I9" s="60">
        <f t="shared" si="0"/>
        <v>3821578</v>
      </c>
      <c r="J9" s="102">
        <v>131123</v>
      </c>
      <c r="K9" s="102">
        <v>64212</v>
      </c>
      <c r="L9" s="102">
        <v>94959</v>
      </c>
      <c r="M9" s="60">
        <f t="shared" si="1"/>
        <v>290294</v>
      </c>
      <c r="N9" s="58">
        <v>3282536</v>
      </c>
      <c r="O9" s="59">
        <v>1891813</v>
      </c>
      <c r="P9" s="59">
        <v>2832357</v>
      </c>
      <c r="Q9" s="60">
        <f t="shared" si="2"/>
        <v>8006706</v>
      </c>
      <c r="R9" s="65"/>
      <c r="S9" s="65"/>
      <c r="T9" s="65"/>
      <c r="U9" s="66"/>
    </row>
    <row r="10" spans="1:23" ht="18.75" customHeight="1" x14ac:dyDescent="0.2">
      <c r="A10" s="5" t="s">
        <v>19</v>
      </c>
      <c r="B10" s="59">
        <v>426351</v>
      </c>
      <c r="C10" s="59">
        <v>642223</v>
      </c>
      <c r="D10" s="59">
        <v>1313143</v>
      </c>
      <c r="E10" s="60">
        <f>SUM(B10:D10)</f>
        <v>2381717</v>
      </c>
      <c r="F10" s="58">
        <v>2519835.65</v>
      </c>
      <c r="G10" s="59">
        <v>1180876.08</v>
      </c>
      <c r="H10" s="59">
        <v>1884388.92</v>
      </c>
      <c r="I10" s="60">
        <f t="shared" si="0"/>
        <v>5585100.6500000004</v>
      </c>
      <c r="J10" s="102">
        <v>127210</v>
      </c>
      <c r="K10" s="102">
        <v>58863</v>
      </c>
      <c r="L10" s="102">
        <v>105497</v>
      </c>
      <c r="M10" s="60">
        <f t="shared" si="1"/>
        <v>291570</v>
      </c>
      <c r="N10" s="58">
        <v>4823617</v>
      </c>
      <c r="O10" s="59">
        <v>2385714</v>
      </c>
      <c r="P10" s="59">
        <v>4175995</v>
      </c>
      <c r="Q10" s="60">
        <f t="shared" si="2"/>
        <v>11385326</v>
      </c>
      <c r="R10" s="65"/>
      <c r="S10" s="65"/>
      <c r="T10" s="65"/>
      <c r="U10" s="66"/>
    </row>
    <row r="11" spans="1:23" ht="18.75" customHeight="1" x14ac:dyDescent="0.2">
      <c r="A11" s="5" t="s">
        <v>17</v>
      </c>
      <c r="B11" s="59">
        <v>466325.62</v>
      </c>
      <c r="C11" s="59">
        <v>733945.25</v>
      </c>
      <c r="D11" s="59">
        <v>1464144.44</v>
      </c>
      <c r="E11" s="60">
        <f t="shared" ref="E11:E18" si="3">SUM(B11:D11)</f>
        <v>2664415.31</v>
      </c>
      <c r="F11" s="58">
        <v>3048472.14</v>
      </c>
      <c r="G11" s="59">
        <v>1493112.55</v>
      </c>
      <c r="H11" s="59">
        <v>2079083.21</v>
      </c>
      <c r="I11" s="60">
        <f t="shared" si="0"/>
        <v>6620667.9000000004</v>
      </c>
      <c r="J11" s="102">
        <v>138781</v>
      </c>
      <c r="K11" s="102">
        <v>70439</v>
      </c>
      <c r="L11" s="102">
        <v>103509</v>
      </c>
      <c r="M11" s="60">
        <f t="shared" si="1"/>
        <v>312729</v>
      </c>
      <c r="N11" s="58">
        <v>5395636</v>
      </c>
      <c r="O11" s="59">
        <v>2795932</v>
      </c>
      <c r="P11" s="59">
        <v>4171765</v>
      </c>
      <c r="Q11" s="60">
        <f t="shared" si="2"/>
        <v>12363333</v>
      </c>
      <c r="R11" s="65"/>
      <c r="S11" s="65"/>
      <c r="T11" s="65"/>
      <c r="U11" s="66"/>
    </row>
    <row r="12" spans="1:23" ht="18.75" customHeight="1" x14ac:dyDescent="0.2">
      <c r="A12" s="5" t="s">
        <v>18</v>
      </c>
      <c r="B12" s="59">
        <v>530409.9</v>
      </c>
      <c r="C12" s="59">
        <v>832066</v>
      </c>
      <c r="D12" s="59">
        <v>2028103</v>
      </c>
      <c r="E12" s="60">
        <f t="shared" si="3"/>
        <v>3390578.9</v>
      </c>
      <c r="F12" s="58">
        <v>3505661.22</v>
      </c>
      <c r="G12" s="59">
        <v>1704315.23</v>
      </c>
      <c r="H12" s="59">
        <v>2870925.2</v>
      </c>
      <c r="I12" s="60">
        <f t="shared" si="0"/>
        <v>8080901.6500000004</v>
      </c>
      <c r="J12" s="102">
        <v>167100</v>
      </c>
      <c r="K12" s="102">
        <v>84652</v>
      </c>
      <c r="L12" s="102">
        <v>136155</v>
      </c>
      <c r="M12" s="60">
        <f t="shared" si="1"/>
        <v>387907</v>
      </c>
      <c r="N12" s="58">
        <v>6935313</v>
      </c>
      <c r="O12" s="59">
        <v>3247533</v>
      </c>
      <c r="P12" s="59">
        <v>5356466</v>
      </c>
      <c r="Q12" s="60">
        <f t="shared" si="2"/>
        <v>15539312</v>
      </c>
      <c r="R12" s="65"/>
      <c r="S12" s="65"/>
      <c r="T12" s="65"/>
      <c r="U12" s="66"/>
    </row>
    <row r="13" spans="1:23" ht="18.75" customHeight="1" x14ac:dyDescent="0.2">
      <c r="A13" s="5" t="s">
        <v>5</v>
      </c>
      <c r="B13" s="59">
        <v>603013.34</v>
      </c>
      <c r="C13" s="59">
        <v>1054193</v>
      </c>
      <c r="D13" s="59">
        <v>2425499</v>
      </c>
      <c r="E13" s="60">
        <f t="shared" si="3"/>
        <v>4082705.34</v>
      </c>
      <c r="F13" s="58">
        <v>3654437.7</v>
      </c>
      <c r="G13" s="59">
        <v>1791632.73</v>
      </c>
      <c r="H13" s="59">
        <v>2812949.48</v>
      </c>
      <c r="I13" s="60">
        <f t="shared" si="0"/>
        <v>8259019.9100000001</v>
      </c>
      <c r="J13" s="102">
        <v>186352</v>
      </c>
      <c r="K13" s="102">
        <v>80303</v>
      </c>
      <c r="L13" s="102">
        <v>113706</v>
      </c>
      <c r="M13" s="60">
        <f t="shared" si="1"/>
        <v>380361</v>
      </c>
      <c r="N13" s="58">
        <v>8018986</v>
      </c>
      <c r="O13" s="59">
        <v>3652741</v>
      </c>
      <c r="P13" s="59">
        <v>5351216</v>
      </c>
      <c r="Q13" s="60">
        <f t="shared" si="2"/>
        <v>17022943</v>
      </c>
      <c r="R13" s="65"/>
      <c r="S13" s="65"/>
      <c r="T13" s="65"/>
      <c r="U13" s="66"/>
    </row>
    <row r="14" spans="1:23" ht="18.75" customHeight="1" x14ac:dyDescent="0.2">
      <c r="A14" s="5" t="s">
        <v>6</v>
      </c>
      <c r="B14" s="59">
        <v>546761.6</v>
      </c>
      <c r="C14" s="59">
        <v>1231015</v>
      </c>
      <c r="D14" s="59">
        <v>2913251</v>
      </c>
      <c r="E14" s="60">
        <f t="shared" si="3"/>
        <v>4691027.5999999996</v>
      </c>
      <c r="F14" s="58">
        <v>2973428.7</v>
      </c>
      <c r="G14" s="59">
        <v>1824599.56</v>
      </c>
      <c r="H14" s="59">
        <v>3181147.74</v>
      </c>
      <c r="I14" s="60">
        <f t="shared" si="0"/>
        <v>7979176</v>
      </c>
      <c r="J14" s="102">
        <v>141117</v>
      </c>
      <c r="K14" s="102">
        <v>76523</v>
      </c>
      <c r="L14" s="102">
        <v>127516</v>
      </c>
      <c r="M14" s="60">
        <f t="shared" si="1"/>
        <v>345156</v>
      </c>
      <c r="N14" s="58">
        <v>5313633</v>
      </c>
      <c r="O14" s="59">
        <v>3131614</v>
      </c>
      <c r="P14" s="59">
        <v>5247585</v>
      </c>
      <c r="Q14" s="60">
        <f t="shared" si="2"/>
        <v>13692832</v>
      </c>
      <c r="R14" s="65"/>
      <c r="S14" s="65"/>
      <c r="T14" s="65"/>
      <c r="U14" s="66"/>
      <c r="V14" s="97"/>
    </row>
    <row r="15" spans="1:23" ht="18.75" customHeight="1" x14ac:dyDescent="0.2">
      <c r="A15" s="5" t="s">
        <v>7</v>
      </c>
      <c r="B15" s="59">
        <v>1195132.68</v>
      </c>
      <c r="C15" s="59">
        <v>2269773.2400000002</v>
      </c>
      <c r="D15" s="59">
        <v>4172379.84</v>
      </c>
      <c r="E15" s="60">
        <f t="shared" si="3"/>
        <v>7637285.7599999998</v>
      </c>
      <c r="F15" s="58">
        <v>5650135.1399999997</v>
      </c>
      <c r="G15" s="59">
        <v>2868142.04</v>
      </c>
      <c r="H15" s="59">
        <v>3937150.82</v>
      </c>
      <c r="I15" s="60">
        <f t="shared" si="0"/>
        <v>12455428</v>
      </c>
      <c r="J15" s="102">
        <v>182554</v>
      </c>
      <c r="K15" s="102">
        <v>81890</v>
      </c>
      <c r="L15" s="102">
        <v>123504</v>
      </c>
      <c r="M15" s="60">
        <f t="shared" si="1"/>
        <v>387948</v>
      </c>
      <c r="N15" s="58">
        <v>7324002</v>
      </c>
      <c r="O15" s="59">
        <v>3492576</v>
      </c>
      <c r="P15" s="59">
        <v>5155977</v>
      </c>
      <c r="Q15" s="60">
        <f t="shared" si="2"/>
        <v>15972555</v>
      </c>
      <c r="R15" s="65"/>
      <c r="S15" s="65"/>
      <c r="T15" s="65"/>
      <c r="U15" s="66"/>
    </row>
    <row r="16" spans="1:23" ht="18.75" customHeight="1" x14ac:dyDescent="0.2">
      <c r="A16" s="5" t="s">
        <v>8</v>
      </c>
      <c r="B16" s="59">
        <v>789346</v>
      </c>
      <c r="C16" s="59">
        <v>1705185</v>
      </c>
      <c r="D16" s="59">
        <v>3130690</v>
      </c>
      <c r="E16" s="60">
        <f t="shared" si="3"/>
        <v>5625221</v>
      </c>
      <c r="F16" s="58">
        <v>7709023.0999999996</v>
      </c>
      <c r="G16" s="59">
        <v>3498075.6</v>
      </c>
      <c r="H16" s="59">
        <v>4402806.3</v>
      </c>
      <c r="I16" s="60">
        <f t="shared" si="0"/>
        <v>15609905</v>
      </c>
      <c r="J16" s="102">
        <v>143662</v>
      </c>
      <c r="K16" s="102">
        <v>65554</v>
      </c>
      <c r="L16" s="102">
        <v>98338</v>
      </c>
      <c r="M16" s="60">
        <f t="shared" si="1"/>
        <v>307554</v>
      </c>
      <c r="N16" s="58">
        <v>7179779</v>
      </c>
      <c r="O16" s="59">
        <v>3376952</v>
      </c>
      <c r="P16" s="59">
        <v>4897302</v>
      </c>
      <c r="Q16" s="60">
        <f t="shared" si="2"/>
        <v>15454033</v>
      </c>
      <c r="R16" s="65"/>
      <c r="S16" s="65"/>
      <c r="T16" s="65"/>
      <c r="U16" s="66"/>
      <c r="W16" s="97"/>
    </row>
    <row r="17" spans="1:26" ht="18.75" customHeight="1" x14ac:dyDescent="0.2">
      <c r="A17" s="5" t="s">
        <v>9</v>
      </c>
      <c r="B17" s="59">
        <v>940644.3</v>
      </c>
      <c r="C17" s="59">
        <v>1699846.23</v>
      </c>
      <c r="D17" s="59">
        <v>3370838.47</v>
      </c>
      <c r="E17" s="60">
        <f t="shared" si="3"/>
        <v>6011329</v>
      </c>
      <c r="F17" s="58">
        <v>8267768.2000000002</v>
      </c>
      <c r="G17" s="59">
        <v>3759149.22</v>
      </c>
      <c r="H17" s="59">
        <v>5442172.5800000001</v>
      </c>
      <c r="I17" s="60">
        <f t="shared" si="0"/>
        <v>17469090</v>
      </c>
      <c r="J17" s="102">
        <v>101994</v>
      </c>
      <c r="K17" s="102">
        <v>58370</v>
      </c>
      <c r="L17" s="102">
        <v>102872</v>
      </c>
      <c r="M17" s="60">
        <f t="shared" si="1"/>
        <v>263236</v>
      </c>
      <c r="N17" s="58">
        <v>6631317</v>
      </c>
      <c r="O17" s="59">
        <v>3153193</v>
      </c>
      <c r="P17" s="59">
        <v>5289811</v>
      </c>
      <c r="Q17" s="60">
        <f t="shared" si="2"/>
        <v>15074321</v>
      </c>
      <c r="R17" s="65"/>
      <c r="S17" s="65"/>
      <c r="T17" s="65"/>
      <c r="U17" s="66"/>
    </row>
    <row r="18" spans="1:26" ht="18.75" customHeight="1" x14ac:dyDescent="0.2">
      <c r="A18" s="5" t="s">
        <v>10</v>
      </c>
      <c r="B18" s="61">
        <v>1036166.3</v>
      </c>
      <c r="C18" s="61">
        <v>1940317.22</v>
      </c>
      <c r="D18" s="61">
        <v>4063269.48</v>
      </c>
      <c r="E18" s="60">
        <f t="shared" si="3"/>
        <v>7039753</v>
      </c>
      <c r="F18" s="61">
        <v>7873158.7999999998</v>
      </c>
      <c r="G18" s="61">
        <v>3910904.52</v>
      </c>
      <c r="H18" s="61">
        <v>6406853.6799999997</v>
      </c>
      <c r="I18" s="60">
        <f t="shared" si="0"/>
        <v>18190917</v>
      </c>
      <c r="J18" s="102">
        <v>88827</v>
      </c>
      <c r="K18" s="102">
        <v>54018</v>
      </c>
      <c r="L18" s="102">
        <v>108974</v>
      </c>
      <c r="M18" s="60">
        <f t="shared" si="1"/>
        <v>251819</v>
      </c>
      <c r="N18" s="61">
        <v>6090879</v>
      </c>
      <c r="O18" s="61">
        <v>3039643</v>
      </c>
      <c r="P18" s="61">
        <v>5645263</v>
      </c>
      <c r="Q18" s="60">
        <f t="shared" si="2"/>
        <v>14775785</v>
      </c>
      <c r="R18" s="65"/>
      <c r="S18" s="65"/>
      <c r="T18" s="65"/>
      <c r="U18" s="66"/>
      <c r="W18" s="97"/>
    </row>
    <row r="19" spans="1:26" ht="21.75" customHeight="1" x14ac:dyDescent="0.2">
      <c r="A19" s="11" t="s">
        <v>12</v>
      </c>
      <c r="B19" s="62">
        <f t="shared" ref="B19:Q19" si="4">SUM(B7:B18)</f>
        <v>7111393.3599999994</v>
      </c>
      <c r="C19" s="63">
        <f t="shared" si="4"/>
        <v>12979321.420000002</v>
      </c>
      <c r="D19" s="63">
        <f t="shared" si="4"/>
        <v>26439495.129999999</v>
      </c>
      <c r="E19" s="12">
        <f t="shared" si="4"/>
        <v>46530209.909999996</v>
      </c>
      <c r="F19" s="62">
        <f t="shared" si="4"/>
        <v>48804751.57</v>
      </c>
      <c r="G19" s="63">
        <f t="shared" si="4"/>
        <v>23767822.98</v>
      </c>
      <c r="H19" s="63">
        <f t="shared" si="4"/>
        <v>35244654.560000002</v>
      </c>
      <c r="I19" s="12">
        <f t="shared" si="4"/>
        <v>107817229.11</v>
      </c>
      <c r="J19" s="62">
        <f t="shared" si="4"/>
        <v>1526148</v>
      </c>
      <c r="K19" s="62">
        <f t="shared" si="4"/>
        <v>758939</v>
      </c>
      <c r="L19" s="62">
        <f t="shared" si="4"/>
        <v>1217789</v>
      </c>
      <c r="M19" s="12">
        <f t="shared" si="4"/>
        <v>3502876</v>
      </c>
      <c r="N19" s="62">
        <f t="shared" si="4"/>
        <v>63763354</v>
      </c>
      <c r="O19" s="63">
        <f t="shared" si="4"/>
        <v>31511971</v>
      </c>
      <c r="P19" s="63">
        <f t="shared" si="4"/>
        <v>50144560</v>
      </c>
      <c r="Q19" s="12">
        <f t="shared" si="4"/>
        <v>145419885</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142851</v>
      </c>
      <c r="F24" s="78"/>
      <c r="G24" s="78"/>
      <c r="H24" s="78"/>
      <c r="I24" s="75">
        <v>0</v>
      </c>
      <c r="J24" s="78"/>
      <c r="K24" s="78"/>
      <c r="L24" s="78"/>
      <c r="M24" s="79"/>
      <c r="N24" s="78"/>
      <c r="O24" s="78"/>
      <c r="P24" s="78"/>
      <c r="Q24" s="79"/>
      <c r="R24" s="78"/>
      <c r="S24" s="78"/>
      <c r="T24" s="78"/>
      <c r="U24" s="79"/>
    </row>
    <row r="25" spans="1:26" ht="19.5" customHeight="1" x14ac:dyDescent="0.2">
      <c r="A25" s="5" t="s">
        <v>15</v>
      </c>
      <c r="B25" s="65"/>
      <c r="C25" s="65"/>
      <c r="D25" s="65"/>
      <c r="E25" s="60">
        <v>354017</v>
      </c>
      <c r="F25" s="65"/>
      <c r="G25" s="65"/>
      <c r="H25" s="65"/>
      <c r="I25" s="60">
        <v>0</v>
      </c>
      <c r="J25" s="65"/>
      <c r="K25" s="65"/>
      <c r="L25" s="65"/>
      <c r="M25" s="66"/>
      <c r="N25" s="65"/>
      <c r="O25" s="65"/>
      <c r="P25" s="65"/>
      <c r="Q25" s="66"/>
      <c r="R25" s="65"/>
      <c r="S25" s="65"/>
      <c r="T25" s="65"/>
      <c r="U25" s="66"/>
    </row>
    <row r="26" spans="1:26" ht="19.5" customHeight="1" x14ac:dyDescent="0.2">
      <c r="A26" s="5" t="s">
        <v>16</v>
      </c>
      <c r="B26" s="65"/>
      <c r="C26" s="65"/>
      <c r="D26" s="65"/>
      <c r="E26" s="60">
        <v>397989</v>
      </c>
      <c r="F26" s="65"/>
      <c r="G26" s="65"/>
      <c r="H26" s="65"/>
      <c r="I26" s="60">
        <v>0</v>
      </c>
      <c r="J26" s="65"/>
      <c r="K26" s="65"/>
      <c r="L26" s="65"/>
      <c r="M26" s="66"/>
      <c r="N26" s="65"/>
      <c r="O26" s="65"/>
      <c r="P26" s="65"/>
      <c r="Q26" s="66"/>
      <c r="R26" s="65"/>
      <c r="S26" s="65"/>
      <c r="T26" s="65"/>
      <c r="U26" s="66"/>
    </row>
    <row r="27" spans="1:26" ht="19.5" customHeight="1" x14ac:dyDescent="0.2">
      <c r="A27" s="5" t="s">
        <v>19</v>
      </c>
      <c r="B27" s="65"/>
      <c r="C27" s="65"/>
      <c r="D27" s="65"/>
      <c r="E27" s="60">
        <v>1922276</v>
      </c>
      <c r="F27" s="65"/>
      <c r="G27" s="65"/>
      <c r="H27" s="65"/>
      <c r="I27" s="60">
        <v>2856</v>
      </c>
      <c r="J27" s="65"/>
      <c r="K27" s="65"/>
      <c r="L27" s="65"/>
      <c r="M27" s="66"/>
      <c r="N27" s="65"/>
      <c r="O27" s="65"/>
      <c r="P27" s="65"/>
      <c r="Q27" s="66"/>
      <c r="R27" s="65"/>
      <c r="S27" s="65"/>
      <c r="T27" s="65"/>
      <c r="U27" s="66"/>
    </row>
    <row r="28" spans="1:26" ht="19.5" customHeight="1" x14ac:dyDescent="0.2">
      <c r="A28" s="5" t="s">
        <v>17</v>
      </c>
      <c r="B28" s="65"/>
      <c r="C28" s="65"/>
      <c r="D28" s="65"/>
      <c r="E28" s="60">
        <v>2434868</v>
      </c>
      <c r="F28" s="65"/>
      <c r="G28" s="65"/>
      <c r="H28" s="65"/>
      <c r="I28" s="60">
        <v>5600</v>
      </c>
      <c r="J28" s="65"/>
      <c r="K28" s="65"/>
      <c r="L28" s="65"/>
      <c r="M28" s="66"/>
      <c r="N28" s="65"/>
      <c r="O28" s="65"/>
      <c r="P28" s="65"/>
      <c r="Q28" s="66"/>
      <c r="R28" s="65"/>
      <c r="S28" s="65"/>
      <c r="T28" s="65"/>
      <c r="U28" s="66"/>
    </row>
    <row r="29" spans="1:26" ht="19.5" customHeight="1" x14ac:dyDescent="0.2">
      <c r="A29" s="5" t="s">
        <v>18</v>
      </c>
      <c r="B29" s="65"/>
      <c r="C29" s="65"/>
      <c r="D29" s="65"/>
      <c r="E29" s="60">
        <v>2848148</v>
      </c>
      <c r="F29" s="65"/>
      <c r="G29" s="65"/>
      <c r="H29" s="65"/>
      <c r="I29" s="60">
        <v>42581</v>
      </c>
      <c r="J29" s="65"/>
      <c r="K29" s="65"/>
      <c r="L29" s="65"/>
      <c r="M29" s="66"/>
      <c r="N29" s="65"/>
      <c r="O29" s="65"/>
      <c r="P29" s="65"/>
      <c r="Q29" s="66"/>
      <c r="R29" s="65"/>
      <c r="S29" s="65"/>
      <c r="T29" s="65"/>
      <c r="U29" s="66"/>
    </row>
    <row r="30" spans="1:26" ht="19.5" customHeight="1" x14ac:dyDescent="0.2">
      <c r="A30" s="5" t="s">
        <v>5</v>
      </c>
      <c r="B30" s="65"/>
      <c r="C30" s="65"/>
      <c r="D30" s="65"/>
      <c r="E30" s="60">
        <v>3399307</v>
      </c>
      <c r="F30" s="65"/>
      <c r="G30" s="65"/>
      <c r="H30" s="65"/>
      <c r="I30" s="60">
        <v>76027</v>
      </c>
      <c r="J30" s="65"/>
      <c r="K30" s="65"/>
      <c r="L30" s="65"/>
      <c r="M30" s="66"/>
      <c r="N30" s="65"/>
      <c r="O30" s="65"/>
      <c r="P30" s="65"/>
      <c r="Q30" s="66"/>
      <c r="R30" s="65"/>
      <c r="S30" s="65"/>
      <c r="T30" s="65"/>
      <c r="U30" s="66"/>
    </row>
    <row r="31" spans="1:26" ht="19.5" customHeight="1" x14ac:dyDescent="0.2">
      <c r="A31" s="5" t="s">
        <v>6</v>
      </c>
      <c r="B31" s="65"/>
      <c r="C31" s="65"/>
      <c r="D31" s="65"/>
      <c r="E31" s="60">
        <v>3332179</v>
      </c>
      <c r="F31" s="65"/>
      <c r="G31" s="65"/>
      <c r="H31" s="65"/>
      <c r="I31" s="60">
        <v>57273</v>
      </c>
      <c r="J31" s="65"/>
      <c r="K31" s="65"/>
      <c r="L31" s="65"/>
      <c r="M31" s="66"/>
      <c r="N31" s="65"/>
      <c r="O31" s="65"/>
      <c r="P31" s="65"/>
      <c r="Q31" s="66"/>
      <c r="R31" s="65"/>
      <c r="S31" s="65"/>
      <c r="T31" s="65"/>
      <c r="U31" s="66"/>
    </row>
    <row r="32" spans="1:26" ht="19.5" customHeight="1" x14ac:dyDescent="0.2">
      <c r="A32" s="5" t="s">
        <v>7</v>
      </c>
      <c r="B32" s="65"/>
      <c r="C32" s="65"/>
      <c r="D32" s="65"/>
      <c r="E32" s="60">
        <v>1537912</v>
      </c>
      <c r="F32" s="65"/>
      <c r="G32" s="65"/>
      <c r="H32" s="65"/>
      <c r="I32" s="60">
        <v>98020</v>
      </c>
      <c r="J32" s="65"/>
      <c r="K32" s="65"/>
      <c r="L32" s="65"/>
      <c r="M32" s="66"/>
      <c r="N32" s="65"/>
      <c r="O32" s="65"/>
      <c r="P32" s="65"/>
      <c r="Q32" s="66"/>
      <c r="R32" s="65"/>
      <c r="S32" s="65"/>
      <c r="T32" s="65"/>
      <c r="U32" s="66"/>
    </row>
    <row r="33" spans="1:24" ht="19.5" customHeight="1" x14ac:dyDescent="0.2">
      <c r="A33" s="5" t="s">
        <v>8</v>
      </c>
      <c r="B33" s="65"/>
      <c r="C33" s="65"/>
      <c r="D33" s="65"/>
      <c r="E33" s="60">
        <v>4807053</v>
      </c>
      <c r="F33" s="65"/>
      <c r="G33" s="65"/>
      <c r="H33" s="65"/>
      <c r="I33" s="60">
        <v>160232</v>
      </c>
      <c r="J33" s="65"/>
      <c r="K33" s="65"/>
      <c r="L33" s="65"/>
      <c r="M33" s="66"/>
      <c r="N33" s="65"/>
      <c r="O33" s="65"/>
      <c r="P33" s="65"/>
      <c r="Q33" s="66"/>
      <c r="R33" s="65"/>
      <c r="S33" s="65"/>
      <c r="T33" s="65"/>
      <c r="U33" s="66"/>
    </row>
    <row r="34" spans="1:24" ht="19.5" customHeight="1" x14ac:dyDescent="0.2">
      <c r="A34" s="5" t="s">
        <v>9</v>
      </c>
      <c r="B34" s="65"/>
      <c r="C34" s="65"/>
      <c r="D34" s="65"/>
      <c r="E34" s="60">
        <v>4859274</v>
      </c>
      <c r="F34" s="65"/>
      <c r="G34" s="65"/>
      <c r="H34" s="65"/>
      <c r="I34" s="60">
        <v>173347</v>
      </c>
      <c r="J34" s="65"/>
      <c r="K34" s="65"/>
      <c r="L34" s="65"/>
      <c r="M34" s="66"/>
      <c r="N34" s="65"/>
      <c r="O34" s="65"/>
      <c r="P34" s="65"/>
      <c r="Q34" s="66"/>
      <c r="R34" s="65"/>
      <c r="S34" s="65"/>
      <c r="T34" s="65"/>
      <c r="U34" s="66"/>
    </row>
    <row r="35" spans="1:24" ht="19.5" customHeight="1" x14ac:dyDescent="0.2">
      <c r="A35" s="83" t="s">
        <v>10</v>
      </c>
      <c r="B35" s="84"/>
      <c r="C35" s="84"/>
      <c r="D35" s="84"/>
      <c r="E35" s="85">
        <v>5143363</v>
      </c>
      <c r="F35" s="84"/>
      <c r="G35" s="84"/>
      <c r="H35" s="84"/>
      <c r="I35" s="85">
        <v>187819</v>
      </c>
      <c r="J35" s="84"/>
      <c r="K35" s="84"/>
      <c r="L35" s="84"/>
      <c r="M35" s="86"/>
      <c r="N35" s="84"/>
      <c r="O35" s="84"/>
      <c r="P35" s="84"/>
      <c r="Q35" s="86"/>
      <c r="R35" s="84"/>
      <c r="S35" s="84"/>
      <c r="T35" s="84"/>
      <c r="U35" s="86"/>
    </row>
    <row r="36" spans="1:24" ht="21" customHeight="1" x14ac:dyDescent="0.2">
      <c r="A36" s="92" t="s">
        <v>12</v>
      </c>
      <c r="B36" s="62"/>
      <c r="C36" s="63"/>
      <c r="D36" s="63"/>
      <c r="E36" s="12">
        <f>SUM(E24:E35)</f>
        <v>31179237</v>
      </c>
      <c r="F36" s="62"/>
      <c r="G36" s="63"/>
      <c r="H36" s="63"/>
      <c r="I36" s="12">
        <f>SUM(I24:I35)</f>
        <v>803755</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117</v>
      </c>
      <c r="F40" s="8"/>
      <c r="G40" s="8"/>
      <c r="H40" s="8"/>
      <c r="I40" s="9">
        <v>303</v>
      </c>
      <c r="J40" s="103"/>
      <c r="K40" s="103"/>
      <c r="L40" s="103"/>
      <c r="M40" s="104">
        <v>1</v>
      </c>
      <c r="N40" s="8"/>
      <c r="O40" s="8"/>
      <c r="P40" s="8"/>
      <c r="Q40" s="9">
        <v>13</v>
      </c>
      <c r="R40" s="71"/>
      <c r="S40" s="71"/>
      <c r="T40" s="71"/>
      <c r="U40" s="72"/>
      <c r="X40" s="10"/>
    </row>
    <row r="41" spans="1:24" ht="19.5" customHeight="1" x14ac:dyDescent="0.2">
      <c r="A41" s="5" t="s">
        <v>15</v>
      </c>
      <c r="B41" s="7"/>
      <c r="C41" s="8"/>
      <c r="D41" s="8"/>
      <c r="E41" s="9">
        <v>443</v>
      </c>
      <c r="F41" s="8"/>
      <c r="G41" s="8"/>
      <c r="H41" s="8"/>
      <c r="I41" s="9">
        <v>939</v>
      </c>
      <c r="J41" s="103"/>
      <c r="K41" s="103"/>
      <c r="L41" s="103"/>
      <c r="M41" s="104">
        <v>9</v>
      </c>
      <c r="N41" s="8"/>
      <c r="O41" s="8"/>
      <c r="P41" s="8"/>
      <c r="Q41" s="9">
        <v>52</v>
      </c>
      <c r="R41" s="71"/>
      <c r="S41" s="71"/>
      <c r="T41" s="71"/>
      <c r="U41" s="72"/>
      <c r="X41" s="10"/>
    </row>
    <row r="42" spans="1:24" ht="19.5" customHeight="1" x14ac:dyDescent="0.2">
      <c r="A42" s="5" t="s">
        <v>16</v>
      </c>
      <c r="B42" s="7"/>
      <c r="C42" s="8"/>
      <c r="D42" s="8"/>
      <c r="E42" s="9">
        <v>784</v>
      </c>
      <c r="F42" s="8"/>
      <c r="G42" s="8"/>
      <c r="H42" s="8"/>
      <c r="I42" s="9">
        <v>1469</v>
      </c>
      <c r="J42" s="103"/>
      <c r="K42" s="103"/>
      <c r="L42" s="103"/>
      <c r="M42" s="104">
        <v>9</v>
      </c>
      <c r="N42" s="8"/>
      <c r="O42" s="8"/>
      <c r="P42" s="8"/>
      <c r="Q42" s="9">
        <v>76</v>
      </c>
      <c r="R42" s="71"/>
      <c r="S42" s="71"/>
      <c r="T42" s="71"/>
      <c r="U42" s="72"/>
      <c r="X42" s="10"/>
    </row>
    <row r="43" spans="1:24" ht="19.5" customHeight="1" x14ac:dyDescent="0.2">
      <c r="A43" s="5" t="s">
        <v>19</v>
      </c>
      <c r="B43" s="7"/>
      <c r="C43" s="8"/>
      <c r="D43" s="8"/>
      <c r="E43" s="9">
        <v>1632</v>
      </c>
      <c r="F43" s="8"/>
      <c r="G43" s="8"/>
      <c r="H43" s="8"/>
      <c r="I43" s="9">
        <v>3032</v>
      </c>
      <c r="J43" s="103"/>
      <c r="K43" s="103"/>
      <c r="L43" s="103"/>
      <c r="M43" s="104">
        <v>9</v>
      </c>
      <c r="N43" s="8"/>
      <c r="O43" s="8"/>
      <c r="P43" s="8"/>
      <c r="Q43" s="9">
        <v>122</v>
      </c>
      <c r="R43" s="71"/>
      <c r="S43" s="71"/>
      <c r="T43" s="71"/>
      <c r="U43" s="72"/>
      <c r="X43" s="10"/>
    </row>
    <row r="44" spans="1:24" ht="19.5" customHeight="1" x14ac:dyDescent="0.2">
      <c r="A44" s="5" t="s">
        <v>17</v>
      </c>
      <c r="B44" s="7"/>
      <c r="C44" s="8"/>
      <c r="D44" s="8"/>
      <c r="E44" s="9">
        <v>1978</v>
      </c>
      <c r="F44" s="8"/>
      <c r="G44" s="8"/>
      <c r="H44" s="8"/>
      <c r="I44" s="9">
        <v>3649</v>
      </c>
      <c r="J44" s="103"/>
      <c r="K44" s="103"/>
      <c r="L44" s="103"/>
      <c r="M44" s="104">
        <v>9</v>
      </c>
      <c r="N44" s="8"/>
      <c r="O44" s="8"/>
      <c r="P44" s="8"/>
      <c r="Q44" s="9">
        <v>129</v>
      </c>
      <c r="R44" s="71"/>
      <c r="S44" s="71"/>
      <c r="T44" s="71"/>
      <c r="U44" s="72"/>
      <c r="X44" s="10"/>
    </row>
    <row r="45" spans="1:24" ht="19.5" customHeight="1" x14ac:dyDescent="0.2">
      <c r="A45" s="5" t="s">
        <v>18</v>
      </c>
      <c r="B45" s="7"/>
      <c r="C45" s="8"/>
      <c r="D45" s="8"/>
      <c r="E45" s="9">
        <v>2527</v>
      </c>
      <c r="F45" s="8"/>
      <c r="G45" s="8"/>
      <c r="H45" s="8"/>
      <c r="I45" s="9">
        <v>4772</v>
      </c>
      <c r="J45" s="103"/>
      <c r="K45" s="103"/>
      <c r="L45" s="103"/>
      <c r="M45" s="104">
        <v>9</v>
      </c>
      <c r="N45" s="8"/>
      <c r="O45" s="8"/>
      <c r="P45" s="8"/>
      <c r="Q45" s="9">
        <v>142</v>
      </c>
      <c r="R45" s="71"/>
      <c r="S45" s="71"/>
      <c r="T45" s="71"/>
      <c r="U45" s="72"/>
      <c r="X45" s="10"/>
    </row>
    <row r="46" spans="1:24" ht="19.5" customHeight="1" x14ac:dyDescent="0.2">
      <c r="A46" s="5" t="s">
        <v>5</v>
      </c>
      <c r="B46" s="7"/>
      <c r="C46" s="8"/>
      <c r="D46" s="8"/>
      <c r="E46" s="9">
        <v>2931</v>
      </c>
      <c r="F46" s="8"/>
      <c r="G46" s="8"/>
      <c r="H46" s="8"/>
      <c r="I46" s="9">
        <v>5191</v>
      </c>
      <c r="J46" s="103"/>
      <c r="K46" s="103"/>
      <c r="L46" s="103"/>
      <c r="M46" s="104">
        <v>9</v>
      </c>
      <c r="N46" s="8"/>
      <c r="O46" s="8"/>
      <c r="P46" s="8"/>
      <c r="Q46" s="9">
        <v>148</v>
      </c>
      <c r="R46" s="71"/>
      <c r="S46" s="71"/>
      <c r="T46" s="71"/>
      <c r="U46" s="72"/>
      <c r="X46" s="10"/>
    </row>
    <row r="47" spans="1:24" ht="19.5" customHeight="1" x14ac:dyDescent="0.2">
      <c r="A47" s="5" t="s">
        <v>6</v>
      </c>
      <c r="B47" s="7"/>
      <c r="C47" s="8"/>
      <c r="D47" s="8"/>
      <c r="E47" s="9">
        <v>3153</v>
      </c>
      <c r="F47" s="8"/>
      <c r="G47" s="8"/>
      <c r="H47" s="8"/>
      <c r="I47" s="9">
        <v>5589</v>
      </c>
      <c r="J47" s="103"/>
      <c r="K47" s="103"/>
      <c r="L47" s="103"/>
      <c r="M47" s="104">
        <v>9</v>
      </c>
      <c r="N47" s="8"/>
      <c r="O47" s="8"/>
      <c r="P47" s="8"/>
      <c r="Q47" s="9">
        <v>154</v>
      </c>
      <c r="R47" s="71"/>
      <c r="S47" s="71"/>
      <c r="T47" s="71"/>
      <c r="U47" s="72"/>
      <c r="X47" s="10"/>
    </row>
    <row r="48" spans="1:24" ht="19.5" customHeight="1" x14ac:dyDescent="0.2">
      <c r="A48" s="5" t="s">
        <v>7</v>
      </c>
      <c r="B48" s="7"/>
      <c r="C48" s="8"/>
      <c r="D48" s="8"/>
      <c r="E48" s="9">
        <v>3865</v>
      </c>
      <c r="F48" s="8"/>
      <c r="G48" s="8"/>
      <c r="H48" s="8"/>
      <c r="I48" s="9">
        <v>7559</v>
      </c>
      <c r="J48" s="103"/>
      <c r="K48" s="103"/>
      <c r="L48" s="103"/>
      <c r="M48" s="104">
        <v>9</v>
      </c>
      <c r="N48" s="8"/>
      <c r="O48" s="8"/>
      <c r="P48" s="8"/>
      <c r="Q48" s="9">
        <v>182</v>
      </c>
      <c r="R48" s="71"/>
      <c r="S48" s="71"/>
      <c r="T48" s="71"/>
      <c r="U48" s="72"/>
      <c r="X48" s="10"/>
    </row>
    <row r="49" spans="1:24" ht="19.5" customHeight="1" x14ac:dyDescent="0.2">
      <c r="A49" s="5" t="s">
        <v>8</v>
      </c>
      <c r="B49" s="7"/>
      <c r="C49" s="8"/>
      <c r="D49" s="8"/>
      <c r="E49" s="9">
        <v>4193</v>
      </c>
      <c r="F49" s="8"/>
      <c r="G49" s="8"/>
      <c r="H49" s="8"/>
      <c r="I49" s="9">
        <v>8244</v>
      </c>
      <c r="J49" s="103"/>
      <c r="K49" s="103"/>
      <c r="L49" s="103"/>
      <c r="M49" s="104">
        <v>9</v>
      </c>
      <c r="N49" s="8"/>
      <c r="O49" s="8"/>
      <c r="P49" s="8"/>
      <c r="Q49" s="9">
        <v>189</v>
      </c>
      <c r="R49" s="71"/>
      <c r="S49" s="71"/>
      <c r="T49" s="71"/>
      <c r="U49" s="72"/>
      <c r="X49" s="10"/>
    </row>
    <row r="50" spans="1:24" ht="19.5" customHeight="1" x14ac:dyDescent="0.2">
      <c r="A50" s="5" t="s">
        <v>9</v>
      </c>
      <c r="B50" s="7"/>
      <c r="C50" s="8"/>
      <c r="D50" s="8"/>
      <c r="E50" s="9">
        <v>4328</v>
      </c>
      <c r="F50" s="8"/>
      <c r="G50" s="8"/>
      <c r="H50" s="8"/>
      <c r="I50" s="9">
        <v>8419</v>
      </c>
      <c r="J50" s="103"/>
      <c r="K50" s="103"/>
      <c r="L50" s="103"/>
      <c r="M50" s="104">
        <v>9</v>
      </c>
      <c r="N50" s="8"/>
      <c r="O50" s="8"/>
      <c r="P50" s="8"/>
      <c r="Q50" s="9">
        <v>188</v>
      </c>
      <c r="R50" s="71"/>
      <c r="S50" s="71"/>
      <c r="T50" s="71"/>
      <c r="U50" s="72"/>
      <c r="X50" s="10"/>
    </row>
    <row r="51" spans="1:24" ht="19.5" customHeight="1" x14ac:dyDescent="0.2">
      <c r="A51" s="83" t="s">
        <v>10</v>
      </c>
      <c r="B51" s="93"/>
      <c r="C51" s="94"/>
      <c r="D51" s="94"/>
      <c r="E51" s="85">
        <v>4613</v>
      </c>
      <c r="F51" s="94"/>
      <c r="G51" s="94"/>
      <c r="H51" s="94"/>
      <c r="I51" s="85">
        <v>8765</v>
      </c>
      <c r="J51" s="105"/>
      <c r="K51" s="105"/>
      <c r="L51" s="105"/>
      <c r="M51" s="106">
        <v>9</v>
      </c>
      <c r="N51" s="94"/>
      <c r="O51" s="94"/>
      <c r="P51" s="94"/>
      <c r="Q51" s="85">
        <v>192</v>
      </c>
      <c r="R51" s="95"/>
      <c r="S51" s="95"/>
      <c r="T51" s="95"/>
      <c r="U51" s="96"/>
      <c r="X51" s="10"/>
    </row>
    <row r="52" spans="1:24" ht="21.75" customHeight="1" x14ac:dyDescent="0.2">
      <c r="A52" s="92" t="s">
        <v>14</v>
      </c>
      <c r="B52" s="117"/>
      <c r="C52" s="118"/>
      <c r="D52" s="119"/>
      <c r="E52" s="12">
        <f>AVERAGE(E40:E51)</f>
        <v>2547</v>
      </c>
      <c r="F52" s="117"/>
      <c r="G52" s="118"/>
      <c r="H52" s="119"/>
      <c r="I52" s="12">
        <f>AVERAGE(I40:I51)</f>
        <v>4827.583333333333</v>
      </c>
      <c r="J52" s="117"/>
      <c r="K52" s="118"/>
      <c r="L52" s="119"/>
      <c r="M52" s="12">
        <f>AVERAGE(M40:M51)</f>
        <v>8.3333333333333339</v>
      </c>
      <c r="N52" s="117"/>
      <c r="O52" s="118"/>
      <c r="P52" s="119"/>
      <c r="Q52" s="12">
        <f>AVERAGE(Q40:Q51)</f>
        <v>132.25</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R39:U39"/>
    <mergeCell ref="B52:D52"/>
    <mergeCell ref="F52:H52"/>
    <mergeCell ref="J52:L52"/>
    <mergeCell ref="N52:P52"/>
    <mergeCell ref="R52:T52"/>
    <mergeCell ref="B39:E39"/>
    <mergeCell ref="F39:I39"/>
    <mergeCell ref="J39:M39"/>
    <mergeCell ref="N39:Q39"/>
    <mergeCell ref="A38:A39"/>
    <mergeCell ref="B38:U38"/>
    <mergeCell ref="B2:T2"/>
    <mergeCell ref="A4:A6"/>
    <mergeCell ref="B4:U4"/>
    <mergeCell ref="B5:E5"/>
    <mergeCell ref="F5:I5"/>
    <mergeCell ref="J5:M5"/>
    <mergeCell ref="N5:Q5"/>
    <mergeCell ref="R5:U5"/>
    <mergeCell ref="A21:A23"/>
    <mergeCell ref="B21:U21"/>
    <mergeCell ref="B22:E22"/>
    <mergeCell ref="F22:I22"/>
    <mergeCell ref="J22:M22"/>
    <mergeCell ref="N22:Q22"/>
    <mergeCell ref="R22:U22"/>
  </mergeCells>
  <phoneticPr fontId="5"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3" width="9.85546875" style="1" bestFit="1" customWidth="1"/>
    <col min="24" max="16384" width="9.140625" style="1"/>
  </cols>
  <sheetData>
    <row r="2" spans="1:23" ht="18" customHeight="1" x14ac:dyDescent="0.2">
      <c r="B2" s="129" t="s">
        <v>79</v>
      </c>
      <c r="C2" s="130"/>
      <c r="D2" s="130"/>
      <c r="E2" s="130"/>
      <c r="F2" s="130"/>
      <c r="G2" s="130"/>
      <c r="H2" s="130"/>
      <c r="I2" s="130"/>
      <c r="J2" s="130"/>
      <c r="K2" s="130"/>
      <c r="L2" s="130"/>
      <c r="M2" s="130"/>
      <c r="N2" s="130"/>
      <c r="O2" s="130"/>
      <c r="P2" s="130"/>
      <c r="Q2" s="130"/>
      <c r="R2" s="130"/>
      <c r="S2" s="130"/>
      <c r="T2" s="131"/>
      <c r="U2" s="1"/>
    </row>
    <row r="3" spans="1:23" ht="15.75" customHeight="1" x14ac:dyDescent="0.2"/>
    <row r="4" spans="1:23"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3"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3"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3" ht="18.75" customHeight="1" x14ac:dyDescent="0.2">
      <c r="A7" s="73" t="s">
        <v>11</v>
      </c>
      <c r="B7" s="74">
        <v>223650</v>
      </c>
      <c r="C7" s="74">
        <v>562453</v>
      </c>
      <c r="D7" s="74">
        <v>1231899</v>
      </c>
      <c r="E7" s="75">
        <f>SUM(B7:D7)</f>
        <v>2018002</v>
      </c>
      <c r="F7" s="76">
        <v>2541066</v>
      </c>
      <c r="G7" s="74">
        <v>1211094</v>
      </c>
      <c r="H7" s="74">
        <v>1891324</v>
      </c>
      <c r="I7" s="75">
        <f t="shared" ref="I7:I18" si="0">SUM(F7:H7)</f>
        <v>5643484</v>
      </c>
      <c r="J7" s="76">
        <v>9942</v>
      </c>
      <c r="K7" s="74">
        <v>25444</v>
      </c>
      <c r="L7" s="74">
        <v>53799</v>
      </c>
      <c r="M7" s="75">
        <f>SUM(J7:L7)</f>
        <v>89185</v>
      </c>
      <c r="N7" s="76">
        <v>3836108</v>
      </c>
      <c r="O7" s="74">
        <v>2123329</v>
      </c>
      <c r="P7" s="74">
        <v>3652185</v>
      </c>
      <c r="Q7" s="75">
        <f t="shared" ref="Q7:Q18" si="1">SUM(N7:P7)</f>
        <v>9611622</v>
      </c>
      <c r="R7" s="78"/>
      <c r="S7" s="78"/>
      <c r="T7" s="78"/>
      <c r="U7" s="79"/>
    </row>
    <row r="8" spans="1:23" ht="18.75" customHeight="1" x14ac:dyDescent="0.2">
      <c r="A8" s="5" t="s">
        <v>15</v>
      </c>
      <c r="B8" s="59">
        <v>245358</v>
      </c>
      <c r="C8" s="59">
        <v>797666</v>
      </c>
      <c r="D8" s="59">
        <v>1728285</v>
      </c>
      <c r="E8" s="60">
        <f>SUM(B8:D8)</f>
        <v>2771309</v>
      </c>
      <c r="F8" s="58">
        <v>2452092</v>
      </c>
      <c r="G8" s="59">
        <v>1210505</v>
      </c>
      <c r="H8" s="59">
        <v>1627230</v>
      </c>
      <c r="I8" s="60">
        <f t="shared" si="0"/>
        <v>5289827</v>
      </c>
      <c r="J8" s="58">
        <v>49342</v>
      </c>
      <c r="K8" s="59">
        <v>66161</v>
      </c>
      <c r="L8" s="59">
        <v>129712</v>
      </c>
      <c r="M8" s="60">
        <f>SUM(J8:L8)</f>
        <v>245215</v>
      </c>
      <c r="N8" s="58">
        <v>3812466</v>
      </c>
      <c r="O8" s="59">
        <v>2125888</v>
      </c>
      <c r="P8" s="59">
        <v>3126784</v>
      </c>
      <c r="Q8" s="60">
        <f t="shared" si="1"/>
        <v>9065138</v>
      </c>
      <c r="R8" s="65"/>
      <c r="S8" s="65"/>
      <c r="T8" s="65"/>
      <c r="U8" s="66"/>
    </row>
    <row r="9" spans="1:23" ht="18.75" customHeight="1" x14ac:dyDescent="0.2">
      <c r="A9" s="5" t="s">
        <v>16</v>
      </c>
      <c r="B9" s="59">
        <v>162913</v>
      </c>
      <c r="C9" s="59">
        <v>834595</v>
      </c>
      <c r="D9" s="59">
        <v>1767096</v>
      </c>
      <c r="E9" s="60">
        <f>SUM(B9:D9)</f>
        <v>2764604</v>
      </c>
      <c r="F9" s="58">
        <v>2640025.31</v>
      </c>
      <c r="G9" s="59">
        <v>1422169.25</v>
      </c>
      <c r="H9" s="59">
        <v>1891386.44</v>
      </c>
      <c r="I9" s="60">
        <f t="shared" si="0"/>
        <v>5953581</v>
      </c>
      <c r="J9" s="58">
        <v>44074</v>
      </c>
      <c r="K9" s="59">
        <v>69638</v>
      </c>
      <c r="L9" s="59">
        <v>136480</v>
      </c>
      <c r="M9" s="60">
        <f>SUM(J9:L9)</f>
        <v>250192</v>
      </c>
      <c r="N9" s="58">
        <v>4088821</v>
      </c>
      <c r="O9" s="59">
        <v>2442857</v>
      </c>
      <c r="P9" s="59">
        <v>3576456</v>
      </c>
      <c r="Q9" s="60">
        <f t="shared" si="1"/>
        <v>10108134</v>
      </c>
      <c r="R9" s="65"/>
      <c r="S9" s="65"/>
      <c r="T9" s="65"/>
      <c r="U9" s="66"/>
    </row>
    <row r="10" spans="1:23" ht="18.75" customHeight="1" x14ac:dyDescent="0.2">
      <c r="A10" s="5" t="s">
        <v>19</v>
      </c>
      <c r="B10" s="59">
        <v>61476</v>
      </c>
      <c r="C10" s="59">
        <v>589768</v>
      </c>
      <c r="D10" s="59">
        <v>1692769</v>
      </c>
      <c r="E10" s="60">
        <f>SUM(B10:D10)</f>
        <v>2344013</v>
      </c>
      <c r="F10" s="58">
        <v>2142031.9</v>
      </c>
      <c r="G10" s="59">
        <v>1047551.69</v>
      </c>
      <c r="H10" s="59">
        <v>1672610.41</v>
      </c>
      <c r="I10" s="60">
        <f t="shared" si="0"/>
        <v>4862194</v>
      </c>
      <c r="J10" s="58">
        <v>32248</v>
      </c>
      <c r="K10" s="59">
        <v>51477</v>
      </c>
      <c r="L10" s="59">
        <v>133742</v>
      </c>
      <c r="M10" s="60">
        <f>SUM(J10:L10)</f>
        <v>217467</v>
      </c>
      <c r="N10" s="58">
        <v>3649765</v>
      </c>
      <c r="O10" s="59">
        <v>2007091</v>
      </c>
      <c r="P10" s="59">
        <v>3489617</v>
      </c>
      <c r="Q10" s="60">
        <f t="shared" si="1"/>
        <v>9146473</v>
      </c>
      <c r="R10" s="65"/>
      <c r="S10" s="65"/>
      <c r="T10" s="65"/>
      <c r="U10" s="66"/>
    </row>
    <row r="11" spans="1:23" ht="18.75" customHeight="1" x14ac:dyDescent="0.2">
      <c r="A11" s="5" t="s">
        <v>17</v>
      </c>
      <c r="B11" s="59">
        <v>53420.31</v>
      </c>
      <c r="C11" s="59">
        <v>527455.25</v>
      </c>
      <c r="D11" s="59">
        <v>1580920.44</v>
      </c>
      <c r="E11" s="60">
        <f t="shared" ref="E11:E18" si="2">SUM(B11:D11)</f>
        <v>2161796</v>
      </c>
      <c r="F11" s="58">
        <v>2116719.48</v>
      </c>
      <c r="G11" s="59">
        <v>1153898.75</v>
      </c>
      <c r="H11" s="59">
        <v>1674464.08</v>
      </c>
      <c r="I11" s="60">
        <f t="shared" si="0"/>
        <v>4945082.3100000005</v>
      </c>
      <c r="J11" s="58">
        <v>32392</v>
      </c>
      <c r="K11" s="59">
        <v>51479</v>
      </c>
      <c r="L11" s="59">
        <v>130145</v>
      </c>
      <c r="M11" s="60">
        <f t="shared" ref="M11:M18" si="3">SUM(J11:L11)</f>
        <v>214016</v>
      </c>
      <c r="N11" s="58">
        <v>3892128</v>
      </c>
      <c r="O11" s="59">
        <v>2350135</v>
      </c>
      <c r="P11" s="59">
        <v>3542431</v>
      </c>
      <c r="Q11" s="60">
        <f t="shared" si="1"/>
        <v>9784694</v>
      </c>
      <c r="R11" s="65"/>
      <c r="S11" s="65"/>
      <c r="T11" s="65"/>
      <c r="U11" s="66"/>
    </row>
    <row r="12" spans="1:23" ht="18.75" customHeight="1" x14ac:dyDescent="0.2">
      <c r="A12" s="5" t="s">
        <v>18</v>
      </c>
      <c r="B12" s="59">
        <v>54157.3</v>
      </c>
      <c r="C12" s="59">
        <v>478077.23</v>
      </c>
      <c r="D12" s="59">
        <v>1681795.47</v>
      </c>
      <c r="E12" s="60">
        <f t="shared" si="2"/>
        <v>2214030</v>
      </c>
      <c r="F12" s="58">
        <v>2067184.5</v>
      </c>
      <c r="G12" s="59">
        <v>1066380.45</v>
      </c>
      <c r="H12" s="59">
        <v>1791296.05</v>
      </c>
      <c r="I12" s="60">
        <f t="shared" si="0"/>
        <v>4924861</v>
      </c>
      <c r="J12" s="58">
        <v>29823</v>
      </c>
      <c r="K12" s="59">
        <v>42133</v>
      </c>
      <c r="L12" s="59">
        <v>126814</v>
      </c>
      <c r="M12" s="60">
        <f t="shared" si="3"/>
        <v>198770</v>
      </c>
      <c r="N12" s="58">
        <v>4541551</v>
      </c>
      <c r="O12" s="59">
        <v>2510112</v>
      </c>
      <c r="P12" s="59">
        <v>4266024</v>
      </c>
      <c r="Q12" s="60">
        <f t="shared" si="1"/>
        <v>11317687</v>
      </c>
      <c r="R12" s="65"/>
      <c r="S12" s="65"/>
      <c r="T12" s="65"/>
      <c r="U12" s="66"/>
    </row>
    <row r="13" spans="1:23" ht="18.75" customHeight="1" x14ac:dyDescent="0.2">
      <c r="A13" s="5" t="s">
        <v>5</v>
      </c>
      <c r="B13" s="59">
        <v>61447</v>
      </c>
      <c r="C13" s="59">
        <v>591070</v>
      </c>
      <c r="D13" s="59">
        <v>1847878</v>
      </c>
      <c r="E13" s="60">
        <f t="shared" si="2"/>
        <v>2500395</v>
      </c>
      <c r="F13" s="58">
        <v>2255761.06</v>
      </c>
      <c r="G13" s="59">
        <v>1182670.92</v>
      </c>
      <c r="H13" s="59">
        <v>1791482.36</v>
      </c>
      <c r="I13" s="60">
        <f t="shared" si="0"/>
        <v>5229914.34</v>
      </c>
      <c r="J13" s="58">
        <v>34632</v>
      </c>
      <c r="K13" s="59">
        <v>50342</v>
      </c>
      <c r="L13" s="59">
        <v>130591</v>
      </c>
      <c r="M13" s="60">
        <f t="shared" si="3"/>
        <v>215565</v>
      </c>
      <c r="N13" s="58">
        <v>5354144</v>
      </c>
      <c r="O13" s="59">
        <v>2850617</v>
      </c>
      <c r="P13" s="59">
        <v>4215087</v>
      </c>
      <c r="Q13" s="60">
        <f t="shared" si="1"/>
        <v>12419848</v>
      </c>
      <c r="R13" s="65"/>
      <c r="S13" s="65"/>
      <c r="T13" s="65"/>
      <c r="U13" s="66"/>
    </row>
    <row r="14" spans="1:23" ht="18.75" customHeight="1" x14ac:dyDescent="0.2">
      <c r="A14" s="5" t="s">
        <v>6</v>
      </c>
      <c r="B14" s="59">
        <v>52553</v>
      </c>
      <c r="C14" s="59">
        <v>676697</v>
      </c>
      <c r="D14" s="59">
        <v>2035318</v>
      </c>
      <c r="E14" s="60">
        <f t="shared" si="2"/>
        <v>2764568</v>
      </c>
      <c r="F14" s="58">
        <v>1889023</v>
      </c>
      <c r="G14" s="59">
        <v>1197695.1599999999</v>
      </c>
      <c r="H14" s="59">
        <v>1982541.14</v>
      </c>
      <c r="I14" s="60">
        <f t="shared" si="0"/>
        <v>5069259.3</v>
      </c>
      <c r="J14" s="58">
        <v>30279</v>
      </c>
      <c r="K14" s="59">
        <v>54713</v>
      </c>
      <c r="L14" s="59">
        <v>145202</v>
      </c>
      <c r="M14" s="60">
        <f t="shared" si="3"/>
        <v>230194</v>
      </c>
      <c r="N14" s="58">
        <v>4574059</v>
      </c>
      <c r="O14" s="59">
        <v>2959468</v>
      </c>
      <c r="P14" s="59">
        <v>4823815</v>
      </c>
      <c r="Q14" s="60">
        <f t="shared" si="1"/>
        <v>12357342</v>
      </c>
      <c r="R14" s="65"/>
      <c r="S14" s="65"/>
      <c r="T14" s="65"/>
      <c r="U14" s="66"/>
      <c r="W14" s="97"/>
    </row>
    <row r="15" spans="1:23" ht="18.75" customHeight="1" x14ac:dyDescent="0.2">
      <c r="A15" s="5" t="s">
        <v>7</v>
      </c>
      <c r="B15" s="59">
        <v>64927</v>
      </c>
      <c r="C15" s="59">
        <v>906407</v>
      </c>
      <c r="D15" s="59">
        <v>2085078</v>
      </c>
      <c r="E15" s="60">
        <f t="shared" si="2"/>
        <v>3056412</v>
      </c>
      <c r="F15" s="58">
        <v>2304256.7000000002</v>
      </c>
      <c r="G15" s="59">
        <v>1232714.44</v>
      </c>
      <c r="H15" s="59">
        <v>1706303.1</v>
      </c>
      <c r="I15" s="60">
        <f t="shared" si="0"/>
        <v>5243274.24</v>
      </c>
      <c r="J15" s="58">
        <v>32028</v>
      </c>
      <c r="K15" s="59">
        <v>66529</v>
      </c>
      <c r="L15" s="59">
        <v>148710</v>
      </c>
      <c r="M15" s="60">
        <f t="shared" si="3"/>
        <v>247267</v>
      </c>
      <c r="N15" s="58">
        <v>4523542</v>
      </c>
      <c r="O15" s="59">
        <v>2489643</v>
      </c>
      <c r="P15" s="59">
        <v>3678186</v>
      </c>
      <c r="Q15" s="60">
        <f t="shared" si="1"/>
        <v>10691371</v>
      </c>
      <c r="R15" s="65"/>
      <c r="S15" s="65"/>
      <c r="T15" s="65"/>
      <c r="U15" s="66"/>
    </row>
    <row r="16" spans="1:23" ht="18.75" customHeight="1" x14ac:dyDescent="0.2">
      <c r="A16" s="5" t="s">
        <v>8</v>
      </c>
      <c r="B16" s="59">
        <v>215132.34</v>
      </c>
      <c r="C16" s="59">
        <v>1084689.24</v>
      </c>
      <c r="D16" s="59">
        <v>2262534.42</v>
      </c>
      <c r="E16" s="60">
        <f t="shared" si="2"/>
        <v>3562356</v>
      </c>
      <c r="F16" s="58">
        <v>2847911.38</v>
      </c>
      <c r="G16" s="59">
        <v>1355863.68</v>
      </c>
      <c r="H16" s="59">
        <v>1758418.94</v>
      </c>
      <c r="I16" s="60">
        <f t="shared" si="0"/>
        <v>5962194</v>
      </c>
      <c r="J16" s="58">
        <v>42208</v>
      </c>
      <c r="K16" s="59">
        <v>78444</v>
      </c>
      <c r="L16" s="59">
        <v>159455</v>
      </c>
      <c r="M16" s="60">
        <f t="shared" si="3"/>
        <v>280107</v>
      </c>
      <c r="N16" s="58">
        <v>4756302</v>
      </c>
      <c r="O16" s="59">
        <v>2544883</v>
      </c>
      <c r="P16" s="59">
        <v>3700948</v>
      </c>
      <c r="Q16" s="60">
        <f t="shared" si="1"/>
        <v>11002133</v>
      </c>
      <c r="R16" s="65"/>
      <c r="S16" s="65"/>
      <c r="T16" s="65"/>
      <c r="U16" s="66"/>
    </row>
    <row r="17" spans="1:26" ht="18.75" customHeight="1" x14ac:dyDescent="0.2">
      <c r="A17" s="5" t="s">
        <v>9</v>
      </c>
      <c r="B17" s="59">
        <v>460981</v>
      </c>
      <c r="C17" s="59">
        <v>1024803</v>
      </c>
      <c r="D17" s="59">
        <v>2381950</v>
      </c>
      <c r="E17" s="60">
        <f t="shared" si="2"/>
        <v>3867734</v>
      </c>
      <c r="F17" s="58">
        <v>2842761</v>
      </c>
      <c r="G17" s="59">
        <v>1385944.3</v>
      </c>
      <c r="H17" s="59">
        <v>2047049.7</v>
      </c>
      <c r="I17" s="60">
        <f t="shared" si="0"/>
        <v>6275755</v>
      </c>
      <c r="J17" s="58">
        <v>50839</v>
      </c>
      <c r="K17" s="59">
        <v>67992</v>
      </c>
      <c r="L17" s="59">
        <v>157274</v>
      </c>
      <c r="M17" s="60">
        <f t="shared" si="3"/>
        <v>276105</v>
      </c>
      <c r="N17" s="58">
        <v>4194477</v>
      </c>
      <c r="O17" s="59">
        <v>2317515</v>
      </c>
      <c r="P17" s="59">
        <v>3954874</v>
      </c>
      <c r="Q17" s="60">
        <f t="shared" si="1"/>
        <v>10466866</v>
      </c>
      <c r="R17" s="65"/>
      <c r="S17" s="65"/>
      <c r="T17" s="65"/>
      <c r="U17" s="66"/>
      <c r="V17" s="97"/>
    </row>
    <row r="18" spans="1:26" ht="18.75" customHeight="1" x14ac:dyDescent="0.2">
      <c r="A18" s="5" t="s">
        <v>10</v>
      </c>
      <c r="B18" s="61">
        <v>482243</v>
      </c>
      <c r="C18" s="61">
        <v>1099485</v>
      </c>
      <c r="D18" s="61">
        <v>2631785</v>
      </c>
      <c r="E18" s="60">
        <f t="shared" si="2"/>
        <v>4213513</v>
      </c>
      <c r="F18" s="61">
        <v>2830734.7</v>
      </c>
      <c r="G18" s="61">
        <v>1408038.98</v>
      </c>
      <c r="H18" s="61">
        <v>2300961.3199999998</v>
      </c>
      <c r="I18" s="60">
        <f t="shared" si="0"/>
        <v>6539735</v>
      </c>
      <c r="J18" s="61">
        <v>42640</v>
      </c>
      <c r="K18" s="61">
        <v>67597</v>
      </c>
      <c r="L18" s="61">
        <v>159478</v>
      </c>
      <c r="M18" s="60">
        <f t="shared" si="3"/>
        <v>269715</v>
      </c>
      <c r="N18" s="61">
        <v>3968238</v>
      </c>
      <c r="O18" s="61">
        <v>2220431</v>
      </c>
      <c r="P18" s="61">
        <v>4118527</v>
      </c>
      <c r="Q18" s="60">
        <f t="shared" si="1"/>
        <v>10307196</v>
      </c>
      <c r="R18" s="65"/>
      <c r="S18" s="65"/>
      <c r="T18" s="65"/>
      <c r="U18" s="66"/>
      <c r="V18" s="97"/>
    </row>
    <row r="19" spans="1:26" ht="21.75" customHeight="1" x14ac:dyDescent="0.2">
      <c r="A19" s="11" t="s">
        <v>12</v>
      </c>
      <c r="B19" s="62">
        <f t="shared" ref="B19:Q19" si="4">SUM(B7:B18)</f>
        <v>2138257.9500000002</v>
      </c>
      <c r="C19" s="63">
        <f t="shared" si="4"/>
        <v>9173165.7200000007</v>
      </c>
      <c r="D19" s="63">
        <f t="shared" si="4"/>
        <v>22927308.329999998</v>
      </c>
      <c r="E19" s="12">
        <f t="shared" si="4"/>
        <v>34238732</v>
      </c>
      <c r="F19" s="62">
        <f t="shared" si="4"/>
        <v>28929567.029999997</v>
      </c>
      <c r="G19" s="63">
        <f t="shared" si="4"/>
        <v>14874526.619999999</v>
      </c>
      <c r="H19" s="63">
        <f t="shared" si="4"/>
        <v>22135067.539999999</v>
      </c>
      <c r="I19" s="12">
        <f t="shared" si="4"/>
        <v>65939161.190000005</v>
      </c>
      <c r="J19" s="62">
        <f t="shared" si="4"/>
        <v>430447</v>
      </c>
      <c r="K19" s="63">
        <f t="shared" si="4"/>
        <v>691949</v>
      </c>
      <c r="L19" s="63">
        <f t="shared" si="4"/>
        <v>1611402</v>
      </c>
      <c r="M19" s="12">
        <f t="shared" si="4"/>
        <v>2733798</v>
      </c>
      <c r="N19" s="62">
        <f t="shared" si="4"/>
        <v>51191601</v>
      </c>
      <c r="O19" s="63">
        <f t="shared" si="4"/>
        <v>28941969</v>
      </c>
      <c r="P19" s="63">
        <f t="shared" si="4"/>
        <v>46144934</v>
      </c>
      <c r="Q19" s="12">
        <f t="shared" si="4"/>
        <v>126278504</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17856</v>
      </c>
      <c r="F24" s="78"/>
      <c r="G24" s="78"/>
      <c r="H24" s="78"/>
      <c r="I24" s="75">
        <v>3179</v>
      </c>
      <c r="J24" s="78"/>
      <c r="K24" s="78"/>
      <c r="L24" s="78"/>
      <c r="M24" s="79"/>
      <c r="N24" s="78"/>
      <c r="O24" s="78"/>
      <c r="P24" s="78"/>
      <c r="Q24" s="79"/>
      <c r="R24" s="78"/>
      <c r="S24" s="78"/>
      <c r="T24" s="78"/>
      <c r="U24" s="79"/>
    </row>
    <row r="25" spans="1:26" ht="19.5" customHeight="1" x14ac:dyDescent="0.2">
      <c r="A25" s="5" t="s">
        <v>15</v>
      </c>
      <c r="B25" s="65"/>
      <c r="C25" s="65"/>
      <c r="D25" s="65"/>
      <c r="E25" s="60">
        <v>27941</v>
      </c>
      <c r="F25" s="65"/>
      <c r="G25" s="65"/>
      <c r="H25" s="65"/>
      <c r="I25" s="60">
        <v>1540</v>
      </c>
      <c r="J25" s="65"/>
      <c r="K25" s="65"/>
      <c r="L25" s="65"/>
      <c r="M25" s="66"/>
      <c r="N25" s="65"/>
      <c r="O25" s="65"/>
      <c r="P25" s="65"/>
      <c r="Q25" s="66"/>
      <c r="R25" s="65"/>
      <c r="S25" s="65"/>
      <c r="T25" s="65"/>
      <c r="U25" s="66"/>
    </row>
    <row r="26" spans="1:26" ht="19.5" customHeight="1" x14ac:dyDescent="0.2">
      <c r="A26" s="5" t="s">
        <v>16</v>
      </c>
      <c r="B26" s="65"/>
      <c r="C26" s="65"/>
      <c r="D26" s="65"/>
      <c r="E26" s="60">
        <v>30704</v>
      </c>
      <c r="F26" s="65"/>
      <c r="G26" s="65"/>
      <c r="H26" s="65"/>
      <c r="I26" s="60">
        <v>1675</v>
      </c>
      <c r="J26" s="65"/>
      <c r="K26" s="65"/>
      <c r="L26" s="65"/>
      <c r="M26" s="66"/>
      <c r="N26" s="65"/>
      <c r="O26" s="65"/>
      <c r="P26" s="65"/>
      <c r="Q26" s="66"/>
      <c r="R26" s="65"/>
      <c r="S26" s="65"/>
      <c r="T26" s="65"/>
      <c r="U26" s="66"/>
    </row>
    <row r="27" spans="1:26" ht="19.5" customHeight="1" x14ac:dyDescent="0.2">
      <c r="A27" s="5" t="s">
        <v>19</v>
      </c>
      <c r="B27" s="65"/>
      <c r="C27" s="65"/>
      <c r="D27" s="65"/>
      <c r="E27" s="60">
        <v>55598</v>
      </c>
      <c r="F27" s="65"/>
      <c r="G27" s="65"/>
      <c r="H27" s="65"/>
      <c r="I27" s="60">
        <v>1636</v>
      </c>
      <c r="J27" s="65"/>
      <c r="K27" s="65"/>
      <c r="L27" s="65"/>
      <c r="M27" s="66"/>
      <c r="N27" s="65"/>
      <c r="O27" s="65"/>
      <c r="P27" s="65"/>
      <c r="Q27" s="66"/>
      <c r="R27" s="65"/>
      <c r="S27" s="65"/>
      <c r="T27" s="65"/>
      <c r="U27" s="66"/>
    </row>
    <row r="28" spans="1:26" ht="19.5" customHeight="1" x14ac:dyDescent="0.2">
      <c r="A28" s="5" t="s">
        <v>17</v>
      </c>
      <c r="B28" s="65"/>
      <c r="C28" s="65"/>
      <c r="D28" s="65"/>
      <c r="E28" s="60">
        <v>97410</v>
      </c>
      <c r="F28" s="65"/>
      <c r="G28" s="65"/>
      <c r="H28" s="65"/>
      <c r="I28" s="60">
        <v>894</v>
      </c>
      <c r="J28" s="65"/>
      <c r="K28" s="65"/>
      <c r="L28" s="65"/>
      <c r="M28" s="66"/>
      <c r="N28" s="65"/>
      <c r="O28" s="65"/>
      <c r="P28" s="65"/>
      <c r="Q28" s="66"/>
      <c r="R28" s="65"/>
      <c r="S28" s="65"/>
      <c r="T28" s="65"/>
      <c r="U28" s="66"/>
    </row>
    <row r="29" spans="1:26" ht="19.5" customHeight="1" x14ac:dyDescent="0.2">
      <c r="A29" s="5" t="s">
        <v>18</v>
      </c>
      <c r="B29" s="65"/>
      <c r="C29" s="65"/>
      <c r="D29" s="65"/>
      <c r="E29" s="60">
        <v>95677</v>
      </c>
      <c r="F29" s="65"/>
      <c r="G29" s="65"/>
      <c r="H29" s="65"/>
      <c r="I29" s="60">
        <v>2323</v>
      </c>
      <c r="J29" s="65"/>
      <c r="K29" s="65"/>
      <c r="L29" s="65"/>
      <c r="M29" s="66"/>
      <c r="N29" s="65"/>
      <c r="O29" s="65"/>
      <c r="P29" s="65"/>
      <c r="Q29" s="66"/>
      <c r="R29" s="65"/>
      <c r="S29" s="65"/>
      <c r="T29" s="65"/>
      <c r="U29" s="66"/>
    </row>
    <row r="30" spans="1:26" ht="19.5" customHeight="1" x14ac:dyDescent="0.2">
      <c r="A30" s="5" t="s">
        <v>5</v>
      </c>
      <c r="B30" s="65"/>
      <c r="C30" s="65"/>
      <c r="D30" s="65"/>
      <c r="E30" s="60">
        <v>113238</v>
      </c>
      <c r="F30" s="65"/>
      <c r="G30" s="65"/>
      <c r="H30" s="65"/>
      <c r="I30" s="60">
        <v>2250</v>
      </c>
      <c r="J30" s="65"/>
      <c r="K30" s="65"/>
      <c r="L30" s="65"/>
      <c r="M30" s="66"/>
      <c r="N30" s="65"/>
      <c r="O30" s="65"/>
      <c r="P30" s="65"/>
      <c r="Q30" s="66"/>
      <c r="R30" s="65"/>
      <c r="S30" s="65"/>
      <c r="T30" s="65"/>
      <c r="U30" s="66"/>
    </row>
    <row r="31" spans="1:26" ht="19.5" customHeight="1" x14ac:dyDescent="0.2">
      <c r="A31" s="5" t="s">
        <v>6</v>
      </c>
      <c r="B31" s="65"/>
      <c r="C31" s="65"/>
      <c r="D31" s="65"/>
      <c r="E31" s="60">
        <v>122051</v>
      </c>
      <c r="F31" s="65"/>
      <c r="G31" s="65"/>
      <c r="H31" s="65"/>
      <c r="I31" s="60">
        <v>1966</v>
      </c>
      <c r="J31" s="65"/>
      <c r="K31" s="65"/>
      <c r="L31" s="65"/>
      <c r="M31" s="66"/>
      <c r="N31" s="65"/>
      <c r="O31" s="65"/>
      <c r="P31" s="65"/>
      <c r="Q31" s="66"/>
      <c r="R31" s="65"/>
      <c r="S31" s="65"/>
      <c r="T31" s="65"/>
      <c r="U31" s="66"/>
    </row>
    <row r="32" spans="1:26" ht="19.5" customHeight="1" x14ac:dyDescent="0.2">
      <c r="A32" s="5" t="s">
        <v>7</v>
      </c>
      <c r="B32" s="65"/>
      <c r="C32" s="65"/>
      <c r="D32" s="65"/>
      <c r="E32" s="60">
        <v>230951</v>
      </c>
      <c r="F32" s="65"/>
      <c r="G32" s="65"/>
      <c r="H32" s="65"/>
      <c r="I32" s="60">
        <v>1939</v>
      </c>
      <c r="J32" s="65"/>
      <c r="K32" s="65"/>
      <c r="L32" s="65"/>
      <c r="M32" s="66"/>
      <c r="N32" s="65"/>
      <c r="O32" s="65"/>
      <c r="P32" s="65"/>
      <c r="Q32" s="66"/>
      <c r="R32" s="65"/>
      <c r="S32" s="65"/>
      <c r="T32" s="65"/>
      <c r="U32" s="66"/>
    </row>
    <row r="33" spans="1:24" ht="19.5" customHeight="1" x14ac:dyDescent="0.2">
      <c r="A33" s="5" t="s">
        <v>8</v>
      </c>
      <c r="B33" s="65"/>
      <c r="C33" s="65"/>
      <c r="D33" s="65"/>
      <c r="E33" s="60">
        <v>284336</v>
      </c>
      <c r="F33" s="65"/>
      <c r="G33" s="65"/>
      <c r="H33" s="65"/>
      <c r="I33" s="60">
        <v>3028</v>
      </c>
      <c r="J33" s="65"/>
      <c r="K33" s="65"/>
      <c r="L33" s="65"/>
      <c r="M33" s="66"/>
      <c r="N33" s="65"/>
      <c r="O33" s="65"/>
      <c r="P33" s="65"/>
      <c r="Q33" s="66"/>
      <c r="R33" s="65"/>
      <c r="S33" s="65"/>
      <c r="T33" s="65"/>
      <c r="U33" s="66"/>
    </row>
    <row r="34" spans="1:24" ht="19.5" customHeight="1" x14ac:dyDescent="0.2">
      <c r="A34" s="5" t="s">
        <v>9</v>
      </c>
      <c r="B34" s="65"/>
      <c r="C34" s="65"/>
      <c r="D34" s="65"/>
      <c r="E34" s="60">
        <v>305343</v>
      </c>
      <c r="F34" s="65"/>
      <c r="G34" s="65"/>
      <c r="H34" s="65"/>
      <c r="I34" s="60">
        <v>3852</v>
      </c>
      <c r="J34" s="65"/>
      <c r="K34" s="65"/>
      <c r="L34" s="65"/>
      <c r="M34" s="66"/>
      <c r="N34" s="65"/>
      <c r="O34" s="65"/>
      <c r="P34" s="65"/>
      <c r="Q34" s="66"/>
      <c r="R34" s="65"/>
      <c r="S34" s="65"/>
      <c r="T34" s="65"/>
      <c r="U34" s="66"/>
    </row>
    <row r="35" spans="1:24" ht="19.5" customHeight="1" x14ac:dyDescent="0.2">
      <c r="A35" s="83" t="s">
        <v>10</v>
      </c>
      <c r="B35" s="84"/>
      <c r="C35" s="84"/>
      <c r="D35" s="84"/>
      <c r="E35" s="85">
        <v>320578</v>
      </c>
      <c r="F35" s="84"/>
      <c r="G35" s="84"/>
      <c r="H35" s="84"/>
      <c r="I35" s="85">
        <v>3383</v>
      </c>
      <c r="J35" s="84"/>
      <c r="K35" s="84"/>
      <c r="L35" s="84"/>
      <c r="M35" s="86"/>
      <c r="N35" s="84"/>
      <c r="O35" s="84"/>
      <c r="P35" s="84"/>
      <c r="Q35" s="86"/>
      <c r="R35" s="84"/>
      <c r="S35" s="84"/>
      <c r="T35" s="84"/>
      <c r="U35" s="86"/>
    </row>
    <row r="36" spans="1:24" ht="21.2" customHeight="1" x14ac:dyDescent="0.2">
      <c r="A36" s="92" t="s">
        <v>12</v>
      </c>
      <c r="B36" s="62"/>
      <c r="C36" s="63"/>
      <c r="D36" s="63"/>
      <c r="E36" s="12">
        <f>SUM(E24:E35)</f>
        <v>1701683</v>
      </c>
      <c r="F36" s="62"/>
      <c r="G36" s="63"/>
      <c r="H36" s="63"/>
      <c r="I36" s="12">
        <f>SUM(I24:I35)</f>
        <v>27665</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4301</v>
      </c>
      <c r="F40" s="8"/>
      <c r="G40" s="8"/>
      <c r="H40" s="8"/>
      <c r="I40" s="9">
        <v>9574</v>
      </c>
      <c r="J40" s="8"/>
      <c r="K40" s="8"/>
      <c r="L40" s="8"/>
      <c r="M40" s="9">
        <v>8</v>
      </c>
      <c r="N40" s="8"/>
      <c r="O40" s="8"/>
      <c r="P40" s="8"/>
      <c r="Q40" s="9">
        <v>541</v>
      </c>
      <c r="R40" s="71"/>
      <c r="S40" s="71"/>
      <c r="T40" s="71"/>
      <c r="U40" s="72"/>
      <c r="X40" s="10"/>
    </row>
    <row r="41" spans="1:24" ht="19.5" customHeight="1" x14ac:dyDescent="0.2">
      <c r="A41" s="5" t="s">
        <v>15</v>
      </c>
      <c r="B41" s="7"/>
      <c r="C41" s="8"/>
      <c r="D41" s="8"/>
      <c r="E41" s="9">
        <v>4445</v>
      </c>
      <c r="F41" s="8"/>
      <c r="G41" s="8"/>
      <c r="H41" s="8"/>
      <c r="I41" s="9">
        <v>8656</v>
      </c>
      <c r="J41" s="8"/>
      <c r="K41" s="8"/>
      <c r="L41" s="8"/>
      <c r="M41" s="9">
        <v>19</v>
      </c>
      <c r="N41" s="8"/>
      <c r="O41" s="8"/>
      <c r="P41" s="8"/>
      <c r="Q41" s="9">
        <v>436</v>
      </c>
      <c r="R41" s="71"/>
      <c r="S41" s="71"/>
      <c r="T41" s="71"/>
      <c r="U41" s="72"/>
      <c r="X41" s="10"/>
    </row>
    <row r="42" spans="1:24" ht="19.5" customHeight="1" x14ac:dyDescent="0.2">
      <c r="A42" s="5" t="s">
        <v>16</v>
      </c>
      <c r="B42" s="7"/>
      <c r="C42" s="8"/>
      <c r="D42" s="8"/>
      <c r="E42" s="9">
        <v>4742</v>
      </c>
      <c r="F42" s="8"/>
      <c r="G42" s="8"/>
      <c r="H42" s="8"/>
      <c r="I42" s="9">
        <v>9877</v>
      </c>
      <c r="J42" s="8"/>
      <c r="K42" s="8"/>
      <c r="L42" s="8"/>
      <c r="M42" s="9">
        <v>18</v>
      </c>
      <c r="N42" s="8"/>
      <c r="O42" s="8"/>
      <c r="P42" s="8"/>
      <c r="Q42" s="9">
        <v>459</v>
      </c>
      <c r="R42" s="71"/>
      <c r="S42" s="71"/>
      <c r="T42" s="71"/>
      <c r="U42" s="72"/>
      <c r="X42" s="10"/>
    </row>
    <row r="43" spans="1:24" ht="19.5" customHeight="1" x14ac:dyDescent="0.2">
      <c r="A43" s="5" t="s">
        <v>19</v>
      </c>
      <c r="B43" s="7"/>
      <c r="C43" s="8"/>
      <c r="D43" s="8"/>
      <c r="E43" s="9">
        <v>2974</v>
      </c>
      <c r="F43" s="8"/>
      <c r="G43" s="8"/>
      <c r="H43" s="8"/>
      <c r="I43" s="9">
        <v>6086</v>
      </c>
      <c r="J43" s="8"/>
      <c r="K43" s="8"/>
      <c r="L43" s="8"/>
      <c r="M43" s="9">
        <v>17</v>
      </c>
      <c r="N43" s="8"/>
      <c r="O43" s="8"/>
      <c r="P43" s="8"/>
      <c r="Q43" s="9">
        <v>375</v>
      </c>
      <c r="R43" s="71"/>
      <c r="S43" s="71"/>
      <c r="T43" s="71"/>
      <c r="U43" s="72"/>
      <c r="X43" s="10"/>
    </row>
    <row r="44" spans="1:24" ht="19.5" customHeight="1" x14ac:dyDescent="0.2">
      <c r="A44" s="5" t="s">
        <v>17</v>
      </c>
      <c r="B44" s="7"/>
      <c r="C44" s="8"/>
      <c r="D44" s="8"/>
      <c r="E44" s="9">
        <v>4023</v>
      </c>
      <c r="F44" s="8"/>
      <c r="G44" s="8"/>
      <c r="H44" s="8"/>
      <c r="I44" s="9">
        <v>7619</v>
      </c>
      <c r="J44" s="8"/>
      <c r="K44" s="8"/>
      <c r="L44" s="8"/>
      <c r="M44" s="9">
        <v>17</v>
      </c>
      <c r="N44" s="8"/>
      <c r="O44" s="8"/>
      <c r="P44" s="8"/>
      <c r="Q44" s="9">
        <v>377</v>
      </c>
      <c r="R44" s="71"/>
      <c r="S44" s="71"/>
      <c r="T44" s="71"/>
      <c r="U44" s="72"/>
      <c r="X44" s="10"/>
    </row>
    <row r="45" spans="1:24" ht="19.5" customHeight="1" x14ac:dyDescent="0.2">
      <c r="A45" s="5" t="s">
        <v>18</v>
      </c>
      <c r="B45" s="7"/>
      <c r="C45" s="8"/>
      <c r="D45" s="8"/>
      <c r="E45" s="9">
        <v>3607</v>
      </c>
      <c r="F45" s="8"/>
      <c r="G45" s="8"/>
      <c r="H45" s="8"/>
      <c r="I45" s="9">
        <v>6474</v>
      </c>
      <c r="J45" s="8"/>
      <c r="K45" s="8"/>
      <c r="L45" s="8"/>
      <c r="M45" s="9">
        <v>17</v>
      </c>
      <c r="N45" s="8"/>
      <c r="O45" s="8"/>
      <c r="P45" s="8"/>
      <c r="Q45" s="9">
        <v>287</v>
      </c>
      <c r="R45" s="71"/>
      <c r="S45" s="71"/>
      <c r="T45" s="71"/>
      <c r="U45" s="72"/>
      <c r="X45" s="10"/>
    </row>
    <row r="46" spans="1:24" ht="19.5" customHeight="1" x14ac:dyDescent="0.2">
      <c r="A46" s="5" t="s">
        <v>5</v>
      </c>
      <c r="B46" s="7"/>
      <c r="C46" s="8"/>
      <c r="D46" s="8"/>
      <c r="E46" s="9">
        <v>3734</v>
      </c>
      <c r="F46" s="8"/>
      <c r="G46" s="8"/>
      <c r="H46" s="8"/>
      <c r="I46" s="9">
        <v>6751</v>
      </c>
      <c r="J46" s="8"/>
      <c r="K46" s="8"/>
      <c r="L46" s="8"/>
      <c r="M46" s="9">
        <v>20</v>
      </c>
      <c r="N46" s="8"/>
      <c r="O46" s="8"/>
      <c r="P46" s="8"/>
      <c r="Q46" s="9">
        <v>296</v>
      </c>
      <c r="R46" s="71"/>
      <c r="S46" s="71"/>
      <c r="T46" s="71"/>
      <c r="U46" s="72"/>
      <c r="X46" s="10"/>
    </row>
    <row r="47" spans="1:24" ht="19.5" customHeight="1" x14ac:dyDescent="0.2">
      <c r="A47" s="5" t="s">
        <v>6</v>
      </c>
      <c r="B47" s="7"/>
      <c r="C47" s="8"/>
      <c r="D47" s="8"/>
      <c r="E47" s="9">
        <v>4047</v>
      </c>
      <c r="F47" s="8"/>
      <c r="G47" s="8"/>
      <c r="H47" s="8"/>
      <c r="I47" s="9">
        <v>6674</v>
      </c>
      <c r="J47" s="8"/>
      <c r="K47" s="8"/>
      <c r="L47" s="8"/>
      <c r="M47" s="9">
        <v>18</v>
      </c>
      <c r="N47" s="8"/>
      <c r="O47" s="8"/>
      <c r="P47" s="8"/>
      <c r="Q47" s="9">
        <v>285</v>
      </c>
      <c r="R47" s="71"/>
      <c r="S47" s="71"/>
      <c r="T47" s="71"/>
      <c r="U47" s="72"/>
      <c r="X47" s="10"/>
    </row>
    <row r="48" spans="1:24" ht="19.5" customHeight="1" x14ac:dyDescent="0.2">
      <c r="A48" s="5" t="s">
        <v>7</v>
      </c>
      <c r="B48" s="7"/>
      <c r="C48" s="8"/>
      <c r="D48" s="8"/>
      <c r="E48" s="9">
        <v>3385</v>
      </c>
      <c r="F48" s="8"/>
      <c r="G48" s="8"/>
      <c r="H48" s="8"/>
      <c r="I48" s="9">
        <v>6090</v>
      </c>
      <c r="J48" s="8"/>
      <c r="K48" s="8"/>
      <c r="L48" s="8"/>
      <c r="M48" s="9">
        <v>18</v>
      </c>
      <c r="N48" s="8"/>
      <c r="O48" s="8"/>
      <c r="P48" s="8"/>
      <c r="Q48" s="9">
        <v>280</v>
      </c>
      <c r="R48" s="71"/>
      <c r="S48" s="71"/>
      <c r="T48" s="71"/>
      <c r="U48" s="72"/>
      <c r="X48" s="10"/>
    </row>
    <row r="49" spans="1:24" ht="19.5" customHeight="1" x14ac:dyDescent="0.2">
      <c r="A49" s="5" t="s">
        <v>8</v>
      </c>
      <c r="B49" s="7"/>
      <c r="C49" s="8"/>
      <c r="D49" s="8"/>
      <c r="E49" s="9">
        <v>3055</v>
      </c>
      <c r="F49" s="8"/>
      <c r="G49" s="8"/>
      <c r="H49" s="8"/>
      <c r="I49" s="9">
        <v>5944</v>
      </c>
      <c r="J49" s="8"/>
      <c r="K49" s="8"/>
      <c r="L49" s="8"/>
      <c r="M49" s="9">
        <v>17</v>
      </c>
      <c r="N49" s="8"/>
      <c r="O49" s="8"/>
      <c r="P49" s="8"/>
      <c r="Q49" s="9">
        <v>246</v>
      </c>
      <c r="R49" s="71"/>
      <c r="S49" s="71"/>
      <c r="T49" s="71"/>
      <c r="U49" s="72"/>
      <c r="X49" s="10"/>
    </row>
    <row r="50" spans="1:24" ht="19.5" customHeight="1" x14ac:dyDescent="0.2">
      <c r="A50" s="5" t="s">
        <v>9</v>
      </c>
      <c r="B50" s="7"/>
      <c r="C50" s="8"/>
      <c r="D50" s="8"/>
      <c r="E50" s="9">
        <v>3475</v>
      </c>
      <c r="F50" s="8"/>
      <c r="G50" s="8"/>
      <c r="H50" s="8"/>
      <c r="I50" s="9">
        <v>6412</v>
      </c>
      <c r="J50" s="8"/>
      <c r="K50" s="8"/>
      <c r="L50" s="8"/>
      <c r="M50" s="9">
        <v>22</v>
      </c>
      <c r="N50" s="8"/>
      <c r="O50" s="8"/>
      <c r="P50" s="8"/>
      <c r="Q50" s="9">
        <v>272</v>
      </c>
      <c r="R50" s="71"/>
      <c r="S50" s="71"/>
      <c r="T50" s="71"/>
      <c r="U50" s="72"/>
      <c r="X50" s="10"/>
    </row>
    <row r="51" spans="1:24" ht="19.5" customHeight="1" x14ac:dyDescent="0.2">
      <c r="A51" s="83" t="s">
        <v>10</v>
      </c>
      <c r="B51" s="93"/>
      <c r="C51" s="94"/>
      <c r="D51" s="94"/>
      <c r="E51" s="85">
        <v>2639</v>
      </c>
      <c r="F51" s="94"/>
      <c r="G51" s="94"/>
      <c r="H51" s="94"/>
      <c r="I51" s="85">
        <v>5800</v>
      </c>
      <c r="J51" s="94"/>
      <c r="K51" s="94"/>
      <c r="L51" s="94"/>
      <c r="M51" s="85">
        <v>12</v>
      </c>
      <c r="N51" s="94"/>
      <c r="O51" s="94"/>
      <c r="P51" s="94"/>
      <c r="Q51" s="85">
        <v>210</v>
      </c>
      <c r="R51" s="95"/>
      <c r="S51" s="95"/>
      <c r="T51" s="95"/>
      <c r="U51" s="96"/>
      <c r="X51" s="10"/>
    </row>
    <row r="52" spans="1:24" ht="21.75" customHeight="1" x14ac:dyDescent="0.2">
      <c r="A52" s="92" t="s">
        <v>14</v>
      </c>
      <c r="B52" s="117"/>
      <c r="C52" s="118"/>
      <c r="D52" s="119"/>
      <c r="E52" s="12">
        <f>AVERAGE(E40:E51)</f>
        <v>3702.25</v>
      </c>
      <c r="F52" s="117"/>
      <c r="G52" s="118"/>
      <c r="H52" s="119"/>
      <c r="I52" s="12">
        <f>AVERAGE(I40:I51)</f>
        <v>7163.083333333333</v>
      </c>
      <c r="J52" s="117"/>
      <c r="K52" s="118"/>
      <c r="L52" s="119"/>
      <c r="M52" s="12">
        <f>AVERAGE(M40:M51)</f>
        <v>16.916666666666668</v>
      </c>
      <c r="N52" s="117"/>
      <c r="O52" s="118"/>
      <c r="P52" s="119"/>
      <c r="Q52" s="12">
        <f>AVERAGE(Q40:Q51)</f>
        <v>338.66666666666669</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R39:U39"/>
    <mergeCell ref="B52:D52"/>
    <mergeCell ref="F52:H52"/>
    <mergeCell ref="J52:L52"/>
    <mergeCell ref="N52:P52"/>
    <mergeCell ref="R52:T52"/>
    <mergeCell ref="B39:E39"/>
    <mergeCell ref="F39:I39"/>
    <mergeCell ref="J39:M39"/>
    <mergeCell ref="N39:Q39"/>
    <mergeCell ref="A38:A39"/>
    <mergeCell ref="B38:U38"/>
    <mergeCell ref="B2:T2"/>
    <mergeCell ref="A4:A6"/>
    <mergeCell ref="B4:U4"/>
    <mergeCell ref="B5:E5"/>
    <mergeCell ref="F5:I5"/>
    <mergeCell ref="J5:M5"/>
    <mergeCell ref="N5:Q5"/>
    <mergeCell ref="R5:U5"/>
    <mergeCell ref="A21:A23"/>
    <mergeCell ref="B21:U21"/>
    <mergeCell ref="B22:E22"/>
    <mergeCell ref="F22:I22"/>
    <mergeCell ref="J22:M22"/>
    <mergeCell ref="N22:Q22"/>
    <mergeCell ref="R22:U22"/>
  </mergeCells>
  <phoneticPr fontId="5"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16384" width="9.140625" style="1"/>
  </cols>
  <sheetData>
    <row r="2" spans="1:22" ht="18" customHeight="1" x14ac:dyDescent="0.2">
      <c r="B2" s="129" t="s">
        <v>80</v>
      </c>
      <c r="C2" s="130"/>
      <c r="D2" s="130"/>
      <c r="E2" s="130"/>
      <c r="F2" s="130"/>
      <c r="G2" s="130"/>
      <c r="H2" s="130"/>
      <c r="I2" s="130"/>
      <c r="J2" s="130"/>
      <c r="K2" s="130"/>
      <c r="L2" s="130"/>
      <c r="M2" s="130"/>
      <c r="N2" s="130"/>
      <c r="O2" s="130"/>
      <c r="P2" s="130"/>
      <c r="Q2" s="130"/>
      <c r="R2" s="130"/>
      <c r="S2" s="130"/>
      <c r="T2" s="131"/>
      <c r="U2" s="1"/>
    </row>
    <row r="3" spans="1:22" ht="15.75" customHeight="1" x14ac:dyDescent="0.2"/>
    <row r="4" spans="1:22"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2"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2"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2" ht="18.75" customHeight="1" x14ac:dyDescent="0.2">
      <c r="A7" s="73" t="s">
        <v>11</v>
      </c>
      <c r="B7" s="74">
        <v>71052</v>
      </c>
      <c r="C7" s="74">
        <v>176013</v>
      </c>
      <c r="D7" s="74">
        <v>438582</v>
      </c>
      <c r="E7" s="75">
        <f>SUM(B7:D7)</f>
        <v>685647</v>
      </c>
      <c r="F7" s="76">
        <v>286297</v>
      </c>
      <c r="G7" s="74">
        <v>149811</v>
      </c>
      <c r="H7" s="74">
        <v>260549</v>
      </c>
      <c r="I7" s="75">
        <f t="shared" ref="I7:I18" si="0">SUM(F7:H7)</f>
        <v>696657</v>
      </c>
      <c r="J7" s="76">
        <v>52784</v>
      </c>
      <c r="K7" s="74">
        <v>33987</v>
      </c>
      <c r="L7" s="74">
        <v>64633</v>
      </c>
      <c r="M7" s="75">
        <f t="shared" ref="M7:M18" si="1">SUM(J7:L7)</f>
        <v>151404</v>
      </c>
      <c r="N7" s="76">
        <v>727434</v>
      </c>
      <c r="O7" s="74">
        <v>451683</v>
      </c>
      <c r="P7" s="74">
        <v>817210</v>
      </c>
      <c r="Q7" s="75">
        <f t="shared" ref="Q7:Q18" si="2">SUM(N7:P7)</f>
        <v>1996327</v>
      </c>
      <c r="R7" s="78"/>
      <c r="S7" s="78"/>
      <c r="T7" s="78"/>
      <c r="U7" s="79"/>
    </row>
    <row r="8" spans="1:22" ht="18.75" customHeight="1" x14ac:dyDescent="0.2">
      <c r="A8" s="5" t="s">
        <v>15</v>
      </c>
      <c r="B8" s="59">
        <v>57710</v>
      </c>
      <c r="C8" s="59">
        <v>181100</v>
      </c>
      <c r="D8" s="59">
        <v>429686</v>
      </c>
      <c r="E8" s="60">
        <f>SUM(B8:D8)</f>
        <v>668496</v>
      </c>
      <c r="F8" s="58">
        <v>390365</v>
      </c>
      <c r="G8" s="59">
        <v>201016</v>
      </c>
      <c r="H8" s="59">
        <v>290134</v>
      </c>
      <c r="I8" s="60">
        <f t="shared" si="0"/>
        <v>881515</v>
      </c>
      <c r="J8" s="58">
        <v>50413</v>
      </c>
      <c r="K8" s="59">
        <v>33038</v>
      </c>
      <c r="L8" s="59">
        <v>52468</v>
      </c>
      <c r="M8" s="60">
        <f t="shared" si="1"/>
        <v>135919</v>
      </c>
      <c r="N8" s="58">
        <v>814220</v>
      </c>
      <c r="O8" s="59">
        <v>482005</v>
      </c>
      <c r="P8" s="59">
        <v>737657</v>
      </c>
      <c r="Q8" s="60">
        <f t="shared" si="2"/>
        <v>2033882</v>
      </c>
      <c r="R8" s="65"/>
      <c r="S8" s="65"/>
      <c r="T8" s="65"/>
      <c r="U8" s="66"/>
    </row>
    <row r="9" spans="1:22" ht="18.75" customHeight="1" x14ac:dyDescent="0.2">
      <c r="A9" s="5" t="s">
        <v>16</v>
      </c>
      <c r="B9" s="59">
        <v>38383</v>
      </c>
      <c r="C9" s="59">
        <v>187975</v>
      </c>
      <c r="D9" s="59">
        <v>435517</v>
      </c>
      <c r="E9" s="60">
        <f>SUM(B9:D9)</f>
        <v>661875</v>
      </c>
      <c r="F9" s="58">
        <v>371297</v>
      </c>
      <c r="G9" s="59">
        <v>215953</v>
      </c>
      <c r="H9" s="59">
        <v>301692</v>
      </c>
      <c r="I9" s="60">
        <f t="shared" si="0"/>
        <v>888942</v>
      </c>
      <c r="J9" s="58">
        <v>48688</v>
      </c>
      <c r="K9" s="59">
        <v>34371</v>
      </c>
      <c r="L9" s="59">
        <v>54845</v>
      </c>
      <c r="M9" s="60">
        <f t="shared" si="1"/>
        <v>137904</v>
      </c>
      <c r="N9" s="58">
        <v>855428</v>
      </c>
      <c r="O9" s="59">
        <v>547472</v>
      </c>
      <c r="P9" s="59">
        <v>842126</v>
      </c>
      <c r="Q9" s="60">
        <f t="shared" si="2"/>
        <v>2245026</v>
      </c>
      <c r="R9" s="65"/>
      <c r="S9" s="65"/>
      <c r="T9" s="65"/>
      <c r="U9" s="66"/>
    </row>
    <row r="10" spans="1:22" ht="18.75" customHeight="1" x14ac:dyDescent="0.2">
      <c r="A10" s="5" t="s">
        <v>19</v>
      </c>
      <c r="B10" s="59">
        <v>15025</v>
      </c>
      <c r="C10" s="59">
        <v>148314</v>
      </c>
      <c r="D10" s="59">
        <v>425911</v>
      </c>
      <c r="E10" s="60">
        <f>SUM(B10:D10)</f>
        <v>589250</v>
      </c>
      <c r="F10" s="58">
        <v>315651</v>
      </c>
      <c r="G10" s="59">
        <v>169792</v>
      </c>
      <c r="H10" s="59">
        <v>297439</v>
      </c>
      <c r="I10" s="60">
        <f t="shared" si="0"/>
        <v>782882</v>
      </c>
      <c r="J10" s="58">
        <v>41807</v>
      </c>
      <c r="K10" s="59">
        <v>24950</v>
      </c>
      <c r="L10" s="59">
        <v>51843</v>
      </c>
      <c r="M10" s="60">
        <f t="shared" si="1"/>
        <v>118600</v>
      </c>
      <c r="N10" s="58">
        <v>767052</v>
      </c>
      <c r="O10" s="59">
        <v>471265</v>
      </c>
      <c r="P10" s="59">
        <v>853118</v>
      </c>
      <c r="Q10" s="60">
        <f t="shared" si="2"/>
        <v>2091435</v>
      </c>
      <c r="R10" s="65"/>
      <c r="S10" s="65"/>
      <c r="T10" s="65"/>
      <c r="U10" s="66"/>
    </row>
    <row r="11" spans="1:22" ht="18.75" customHeight="1" x14ac:dyDescent="0.2">
      <c r="A11" s="5" t="s">
        <v>17</v>
      </c>
      <c r="B11" s="59">
        <v>14101</v>
      </c>
      <c r="C11" s="59">
        <v>154466</v>
      </c>
      <c r="D11" s="59">
        <v>485218</v>
      </c>
      <c r="E11" s="60">
        <f t="shared" ref="E11:E18" si="3">SUM(B11:D11)</f>
        <v>653785</v>
      </c>
      <c r="F11" s="58">
        <v>312772</v>
      </c>
      <c r="G11" s="59">
        <v>176449</v>
      </c>
      <c r="H11" s="59">
        <v>283671</v>
      </c>
      <c r="I11" s="60">
        <f t="shared" si="0"/>
        <v>772892</v>
      </c>
      <c r="J11" s="58">
        <v>46976</v>
      </c>
      <c r="K11" s="59">
        <v>30637</v>
      </c>
      <c r="L11" s="59">
        <v>55118</v>
      </c>
      <c r="M11" s="60">
        <f t="shared" si="1"/>
        <v>132731</v>
      </c>
      <c r="N11" s="58">
        <v>841369</v>
      </c>
      <c r="O11" s="59">
        <v>540321</v>
      </c>
      <c r="P11" s="59">
        <v>841948</v>
      </c>
      <c r="Q11" s="60">
        <f t="shared" si="2"/>
        <v>2223638</v>
      </c>
      <c r="R11" s="65"/>
      <c r="S11" s="65"/>
      <c r="T11" s="65"/>
      <c r="U11" s="66"/>
    </row>
    <row r="12" spans="1:22" ht="18.75" customHeight="1" x14ac:dyDescent="0.2">
      <c r="A12" s="5" t="s">
        <v>18</v>
      </c>
      <c r="B12" s="59">
        <v>13377</v>
      </c>
      <c r="C12" s="59">
        <v>127816</v>
      </c>
      <c r="D12" s="59">
        <v>452156</v>
      </c>
      <c r="E12" s="60">
        <f t="shared" si="3"/>
        <v>593349</v>
      </c>
      <c r="F12" s="58">
        <v>277943</v>
      </c>
      <c r="G12" s="59">
        <v>144577</v>
      </c>
      <c r="H12" s="59">
        <v>256689</v>
      </c>
      <c r="I12" s="60">
        <f t="shared" si="0"/>
        <v>679209</v>
      </c>
      <c r="J12" s="58">
        <v>45786</v>
      </c>
      <c r="K12" s="59">
        <v>30709</v>
      </c>
      <c r="L12" s="59">
        <v>57605</v>
      </c>
      <c r="M12" s="60">
        <f t="shared" si="1"/>
        <v>134100</v>
      </c>
      <c r="N12" s="58">
        <v>946608</v>
      </c>
      <c r="O12" s="59">
        <v>586359</v>
      </c>
      <c r="P12" s="59">
        <v>1031492</v>
      </c>
      <c r="Q12" s="60">
        <f t="shared" si="2"/>
        <v>2564459</v>
      </c>
      <c r="R12" s="65"/>
      <c r="S12" s="65"/>
      <c r="T12" s="65"/>
      <c r="U12" s="66"/>
    </row>
    <row r="13" spans="1:22" ht="18.75" customHeight="1" x14ac:dyDescent="0.2">
      <c r="A13" s="5" t="s">
        <v>5</v>
      </c>
      <c r="B13" s="59">
        <v>14350</v>
      </c>
      <c r="C13" s="59">
        <v>137757</v>
      </c>
      <c r="D13" s="59">
        <v>444966</v>
      </c>
      <c r="E13" s="60">
        <f t="shared" si="3"/>
        <v>597073</v>
      </c>
      <c r="F13" s="58">
        <v>314807</v>
      </c>
      <c r="G13" s="59">
        <v>157884</v>
      </c>
      <c r="H13" s="59">
        <v>250869</v>
      </c>
      <c r="I13" s="60">
        <f t="shared" si="0"/>
        <v>723560</v>
      </c>
      <c r="J13" s="58">
        <v>61100</v>
      </c>
      <c r="K13" s="59">
        <v>39826</v>
      </c>
      <c r="L13" s="59">
        <v>64099</v>
      </c>
      <c r="M13" s="60">
        <f t="shared" si="1"/>
        <v>165025</v>
      </c>
      <c r="N13" s="58">
        <v>1128092</v>
      </c>
      <c r="O13" s="59">
        <v>662596</v>
      </c>
      <c r="P13" s="59">
        <v>1039675</v>
      </c>
      <c r="Q13" s="60">
        <f t="shared" si="2"/>
        <v>2830363</v>
      </c>
      <c r="R13" s="65"/>
      <c r="S13" s="65"/>
      <c r="T13" s="65"/>
      <c r="U13" s="66"/>
    </row>
    <row r="14" spans="1:22" ht="18.75" customHeight="1" x14ac:dyDescent="0.2">
      <c r="A14" s="5" t="s">
        <v>6</v>
      </c>
      <c r="B14" s="59">
        <v>15455</v>
      </c>
      <c r="C14" s="59">
        <v>136271</v>
      </c>
      <c r="D14" s="59">
        <v>385430</v>
      </c>
      <c r="E14" s="60">
        <f t="shared" si="3"/>
        <v>537156</v>
      </c>
      <c r="F14" s="58">
        <v>269552</v>
      </c>
      <c r="G14" s="59">
        <v>162455</v>
      </c>
      <c r="H14" s="59">
        <v>275630</v>
      </c>
      <c r="I14" s="60">
        <f t="shared" si="0"/>
        <v>707637</v>
      </c>
      <c r="J14" s="58">
        <v>19552</v>
      </c>
      <c r="K14" s="59">
        <v>12280</v>
      </c>
      <c r="L14" s="59">
        <v>22646</v>
      </c>
      <c r="M14" s="60">
        <f t="shared" si="1"/>
        <v>54478</v>
      </c>
      <c r="N14" s="58">
        <v>980636</v>
      </c>
      <c r="O14" s="59">
        <v>692146</v>
      </c>
      <c r="P14" s="59">
        <v>1201456</v>
      </c>
      <c r="Q14" s="60">
        <f t="shared" si="2"/>
        <v>2874238</v>
      </c>
      <c r="R14" s="65"/>
      <c r="S14" s="65"/>
      <c r="T14" s="65"/>
      <c r="U14" s="66"/>
    </row>
    <row r="15" spans="1:22" ht="18.75" customHeight="1" x14ac:dyDescent="0.2">
      <c r="A15" s="5" t="s">
        <v>7</v>
      </c>
      <c r="B15" s="59">
        <v>14181</v>
      </c>
      <c r="C15" s="59">
        <v>152962</v>
      </c>
      <c r="D15" s="59">
        <v>350142</v>
      </c>
      <c r="E15" s="60">
        <f t="shared" si="3"/>
        <v>517285</v>
      </c>
      <c r="F15" s="58">
        <v>296105</v>
      </c>
      <c r="G15" s="59">
        <v>161629</v>
      </c>
      <c r="H15" s="59">
        <v>234057</v>
      </c>
      <c r="I15" s="60">
        <f t="shared" si="0"/>
        <v>691791</v>
      </c>
      <c r="J15" s="58">
        <v>23793</v>
      </c>
      <c r="K15" s="59">
        <v>12754</v>
      </c>
      <c r="L15" s="59">
        <v>20133</v>
      </c>
      <c r="M15" s="60">
        <f t="shared" si="1"/>
        <v>56680</v>
      </c>
      <c r="N15" s="58">
        <v>994255</v>
      </c>
      <c r="O15" s="59">
        <v>575323</v>
      </c>
      <c r="P15" s="59">
        <v>882459</v>
      </c>
      <c r="Q15" s="60">
        <f t="shared" si="2"/>
        <v>2452037</v>
      </c>
      <c r="R15" s="65"/>
      <c r="S15" s="65"/>
      <c r="T15" s="65"/>
      <c r="U15" s="66"/>
      <c r="V15" s="97"/>
    </row>
    <row r="16" spans="1:22" ht="18.75" customHeight="1" x14ac:dyDescent="0.2">
      <c r="A16" s="5" t="s">
        <v>8</v>
      </c>
      <c r="B16" s="59">
        <v>30781</v>
      </c>
      <c r="C16" s="59">
        <v>162038</v>
      </c>
      <c r="D16" s="59">
        <v>350399</v>
      </c>
      <c r="E16" s="60">
        <f t="shared" si="3"/>
        <v>543218</v>
      </c>
      <c r="F16" s="58">
        <v>356564</v>
      </c>
      <c r="G16" s="59">
        <v>174193</v>
      </c>
      <c r="H16" s="59">
        <v>239275</v>
      </c>
      <c r="I16" s="60">
        <f t="shared" si="0"/>
        <v>770032</v>
      </c>
      <c r="J16" s="58">
        <v>28392</v>
      </c>
      <c r="K16" s="59">
        <v>13999</v>
      </c>
      <c r="L16" s="59">
        <v>22128</v>
      </c>
      <c r="M16" s="60">
        <f t="shared" si="1"/>
        <v>64519</v>
      </c>
      <c r="N16" s="58">
        <v>976708</v>
      </c>
      <c r="O16" s="59">
        <v>554957</v>
      </c>
      <c r="P16" s="59">
        <v>853555</v>
      </c>
      <c r="Q16" s="60">
        <f t="shared" si="2"/>
        <v>2385220</v>
      </c>
      <c r="R16" s="65"/>
      <c r="S16" s="65"/>
      <c r="T16" s="65"/>
      <c r="U16" s="66"/>
      <c r="V16" s="97"/>
    </row>
    <row r="17" spans="1:26" ht="18.75" customHeight="1" x14ac:dyDescent="0.2">
      <c r="A17" s="5" t="s">
        <v>9</v>
      </c>
      <c r="B17" s="59">
        <v>58596</v>
      </c>
      <c r="C17" s="59">
        <v>146028</v>
      </c>
      <c r="D17" s="59">
        <v>353251</v>
      </c>
      <c r="E17" s="60">
        <f t="shared" si="3"/>
        <v>557875</v>
      </c>
      <c r="F17" s="58">
        <v>346211</v>
      </c>
      <c r="G17" s="59">
        <v>168451</v>
      </c>
      <c r="H17" s="59">
        <v>270419</v>
      </c>
      <c r="I17" s="60">
        <f t="shared" si="0"/>
        <v>785081</v>
      </c>
      <c r="J17" s="58">
        <v>29178</v>
      </c>
      <c r="K17" s="59">
        <v>15738</v>
      </c>
      <c r="L17" s="59">
        <v>30154</v>
      </c>
      <c r="M17" s="60">
        <f t="shared" si="1"/>
        <v>75070</v>
      </c>
      <c r="N17" s="58">
        <v>813298</v>
      </c>
      <c r="O17" s="59">
        <v>486723</v>
      </c>
      <c r="P17" s="59">
        <v>861035</v>
      </c>
      <c r="Q17" s="60">
        <f t="shared" si="2"/>
        <v>2161056</v>
      </c>
      <c r="R17" s="65"/>
      <c r="S17" s="65"/>
      <c r="T17" s="65"/>
      <c r="U17" s="66"/>
      <c r="V17" s="97"/>
    </row>
    <row r="18" spans="1:26" ht="18.75" customHeight="1" x14ac:dyDescent="0.2">
      <c r="A18" s="5" t="s">
        <v>10</v>
      </c>
      <c r="B18" s="61">
        <v>60393</v>
      </c>
      <c r="C18" s="61">
        <v>146460</v>
      </c>
      <c r="D18" s="61">
        <v>367045</v>
      </c>
      <c r="E18" s="60">
        <f t="shared" si="3"/>
        <v>573898</v>
      </c>
      <c r="F18" s="61">
        <v>382572</v>
      </c>
      <c r="G18" s="61">
        <v>188531</v>
      </c>
      <c r="H18" s="61">
        <v>336822</v>
      </c>
      <c r="I18" s="60">
        <f t="shared" si="0"/>
        <v>907925</v>
      </c>
      <c r="J18" s="61">
        <v>0</v>
      </c>
      <c r="K18" s="61">
        <v>0</v>
      </c>
      <c r="L18" s="61">
        <v>0</v>
      </c>
      <c r="M18" s="60">
        <f t="shared" si="1"/>
        <v>0</v>
      </c>
      <c r="N18" s="61">
        <v>835647</v>
      </c>
      <c r="O18" s="61">
        <v>500446</v>
      </c>
      <c r="P18" s="61">
        <v>965661</v>
      </c>
      <c r="Q18" s="60">
        <f t="shared" si="2"/>
        <v>2301754</v>
      </c>
      <c r="R18" s="65"/>
      <c r="S18" s="65"/>
      <c r="T18" s="65"/>
      <c r="U18" s="66"/>
    </row>
    <row r="19" spans="1:26" ht="21.75" customHeight="1" x14ac:dyDescent="0.2">
      <c r="A19" s="11" t="s">
        <v>12</v>
      </c>
      <c r="B19" s="62">
        <f t="shared" ref="B19:Q19" si="4">SUM(B7:B18)</f>
        <v>403404</v>
      </c>
      <c r="C19" s="63">
        <f t="shared" si="4"/>
        <v>1857200</v>
      </c>
      <c r="D19" s="63">
        <f t="shared" si="4"/>
        <v>4918303</v>
      </c>
      <c r="E19" s="12">
        <f t="shared" si="4"/>
        <v>7178907</v>
      </c>
      <c r="F19" s="62">
        <f t="shared" si="4"/>
        <v>3920136</v>
      </c>
      <c r="G19" s="63">
        <f t="shared" si="4"/>
        <v>2070741</v>
      </c>
      <c r="H19" s="63">
        <f t="shared" si="4"/>
        <v>3297246</v>
      </c>
      <c r="I19" s="12">
        <f t="shared" si="4"/>
        <v>9288123</v>
      </c>
      <c r="J19" s="62">
        <f t="shared" ref="J19:M19" si="5">SUM(J7:J18)</f>
        <v>448469</v>
      </c>
      <c r="K19" s="63">
        <f t="shared" si="5"/>
        <v>282289</v>
      </c>
      <c r="L19" s="63">
        <f t="shared" si="5"/>
        <v>495672</v>
      </c>
      <c r="M19" s="12">
        <f t="shared" si="5"/>
        <v>1226430</v>
      </c>
      <c r="N19" s="62">
        <f t="shared" si="4"/>
        <v>10680747</v>
      </c>
      <c r="O19" s="63">
        <f t="shared" si="4"/>
        <v>6551296</v>
      </c>
      <c r="P19" s="63">
        <f t="shared" si="4"/>
        <v>10927392</v>
      </c>
      <c r="Q19" s="12">
        <f t="shared" si="4"/>
        <v>28159435</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22210</v>
      </c>
      <c r="F24" s="78"/>
      <c r="G24" s="78"/>
      <c r="H24" s="78"/>
      <c r="I24" s="75">
        <v>192</v>
      </c>
      <c r="J24" s="78"/>
      <c r="K24" s="78"/>
      <c r="L24" s="78"/>
      <c r="M24" s="79"/>
      <c r="N24" s="78"/>
      <c r="O24" s="78"/>
      <c r="P24" s="78"/>
      <c r="Q24" s="79"/>
      <c r="R24" s="78"/>
      <c r="S24" s="78"/>
      <c r="T24" s="78"/>
      <c r="U24" s="79"/>
    </row>
    <row r="25" spans="1:26" ht="19.5" customHeight="1" x14ac:dyDescent="0.2">
      <c r="A25" s="5" t="s">
        <v>15</v>
      </c>
      <c r="B25" s="65"/>
      <c r="C25" s="65"/>
      <c r="D25" s="65"/>
      <c r="E25" s="60">
        <v>36115</v>
      </c>
      <c r="F25" s="65"/>
      <c r="G25" s="65"/>
      <c r="H25" s="65"/>
      <c r="I25" s="60">
        <v>162</v>
      </c>
      <c r="J25" s="65"/>
      <c r="K25" s="65"/>
      <c r="L25" s="65"/>
      <c r="M25" s="66"/>
      <c r="N25" s="65"/>
      <c r="O25" s="65"/>
      <c r="P25" s="65"/>
      <c r="Q25" s="66"/>
      <c r="R25" s="65"/>
      <c r="S25" s="65"/>
      <c r="T25" s="65"/>
      <c r="U25" s="66"/>
    </row>
    <row r="26" spans="1:26" ht="19.5" customHeight="1" x14ac:dyDescent="0.2">
      <c r="A26" s="5" t="s">
        <v>16</v>
      </c>
      <c r="B26" s="65"/>
      <c r="C26" s="65"/>
      <c r="D26" s="65"/>
      <c r="E26" s="60">
        <v>39915</v>
      </c>
      <c r="F26" s="65"/>
      <c r="G26" s="65"/>
      <c r="H26" s="65"/>
      <c r="I26" s="60">
        <v>56</v>
      </c>
      <c r="J26" s="65"/>
      <c r="K26" s="65"/>
      <c r="L26" s="65"/>
      <c r="M26" s="66"/>
      <c r="N26" s="65"/>
      <c r="O26" s="65"/>
      <c r="P26" s="65"/>
      <c r="Q26" s="66"/>
      <c r="R26" s="65"/>
      <c r="S26" s="65"/>
      <c r="T26" s="65"/>
      <c r="U26" s="66"/>
    </row>
    <row r="27" spans="1:26" ht="19.5" customHeight="1" x14ac:dyDescent="0.2">
      <c r="A27" s="5" t="s">
        <v>19</v>
      </c>
      <c r="B27" s="65"/>
      <c r="C27" s="65"/>
      <c r="D27" s="65"/>
      <c r="E27" s="60">
        <v>41199</v>
      </c>
      <c r="F27" s="65"/>
      <c r="G27" s="65"/>
      <c r="H27" s="65"/>
      <c r="I27" s="60">
        <v>60</v>
      </c>
      <c r="J27" s="65"/>
      <c r="K27" s="65"/>
      <c r="L27" s="65"/>
      <c r="M27" s="66"/>
      <c r="N27" s="65"/>
      <c r="O27" s="65"/>
      <c r="P27" s="65"/>
      <c r="Q27" s="66"/>
      <c r="R27" s="65"/>
      <c r="S27" s="65"/>
      <c r="T27" s="65"/>
      <c r="U27" s="66"/>
    </row>
    <row r="28" spans="1:26" ht="19.5" customHeight="1" x14ac:dyDescent="0.2">
      <c r="A28" s="5" t="s">
        <v>17</v>
      </c>
      <c r="B28" s="65"/>
      <c r="C28" s="65"/>
      <c r="D28" s="65"/>
      <c r="E28" s="60">
        <v>57422</v>
      </c>
      <c r="F28" s="65"/>
      <c r="G28" s="65"/>
      <c r="H28" s="65"/>
      <c r="I28" s="60">
        <v>52</v>
      </c>
      <c r="J28" s="65"/>
      <c r="K28" s="65"/>
      <c r="L28" s="65"/>
      <c r="M28" s="66"/>
      <c r="N28" s="65"/>
      <c r="O28" s="65"/>
      <c r="P28" s="65"/>
      <c r="Q28" s="66"/>
      <c r="R28" s="65"/>
      <c r="S28" s="65"/>
      <c r="T28" s="65"/>
      <c r="U28" s="66"/>
    </row>
    <row r="29" spans="1:26" ht="19.5" customHeight="1" x14ac:dyDescent="0.2">
      <c r="A29" s="5" t="s">
        <v>18</v>
      </c>
      <c r="B29" s="65"/>
      <c r="C29" s="65"/>
      <c r="D29" s="65"/>
      <c r="E29" s="60">
        <v>52012</v>
      </c>
      <c r="F29" s="65"/>
      <c r="G29" s="65"/>
      <c r="H29" s="65"/>
      <c r="I29" s="60">
        <v>51</v>
      </c>
      <c r="J29" s="65"/>
      <c r="K29" s="65"/>
      <c r="L29" s="65"/>
      <c r="M29" s="66"/>
      <c r="N29" s="65"/>
      <c r="O29" s="65"/>
      <c r="P29" s="65"/>
      <c r="Q29" s="66"/>
      <c r="R29" s="65"/>
      <c r="S29" s="65"/>
      <c r="T29" s="65"/>
      <c r="U29" s="66"/>
    </row>
    <row r="30" spans="1:26" ht="19.5" customHeight="1" x14ac:dyDescent="0.2">
      <c r="A30" s="5" t="s">
        <v>5</v>
      </c>
      <c r="B30" s="65"/>
      <c r="C30" s="65"/>
      <c r="D30" s="65"/>
      <c r="E30" s="60">
        <v>55616</v>
      </c>
      <c r="F30" s="65"/>
      <c r="G30" s="65"/>
      <c r="H30" s="65"/>
      <c r="I30" s="60">
        <v>60</v>
      </c>
      <c r="J30" s="65"/>
      <c r="K30" s="65"/>
      <c r="L30" s="65"/>
      <c r="M30" s="66"/>
      <c r="N30" s="65"/>
      <c r="O30" s="65"/>
      <c r="P30" s="65"/>
      <c r="Q30" s="66"/>
      <c r="R30" s="65"/>
      <c r="S30" s="65"/>
      <c r="T30" s="65"/>
      <c r="U30" s="66"/>
    </row>
    <row r="31" spans="1:26" ht="19.5" customHeight="1" x14ac:dyDescent="0.2">
      <c r="A31" s="5" t="s">
        <v>6</v>
      </c>
      <c r="B31" s="65"/>
      <c r="C31" s="65"/>
      <c r="D31" s="65"/>
      <c r="E31" s="60">
        <v>56623</v>
      </c>
      <c r="F31" s="65"/>
      <c r="G31" s="65"/>
      <c r="H31" s="65"/>
      <c r="I31" s="60">
        <v>0</v>
      </c>
      <c r="J31" s="65"/>
      <c r="K31" s="65"/>
      <c r="L31" s="65"/>
      <c r="M31" s="66"/>
      <c r="N31" s="65"/>
      <c r="O31" s="65"/>
      <c r="P31" s="65"/>
      <c r="Q31" s="66"/>
      <c r="R31" s="65"/>
      <c r="S31" s="65"/>
      <c r="T31" s="65"/>
      <c r="U31" s="66"/>
    </row>
    <row r="32" spans="1:26" ht="19.5" customHeight="1" x14ac:dyDescent="0.2">
      <c r="A32" s="5" t="s">
        <v>7</v>
      </c>
      <c r="B32" s="65"/>
      <c r="C32" s="65"/>
      <c r="D32" s="65"/>
      <c r="E32" s="60">
        <v>63742</v>
      </c>
      <c r="F32" s="65"/>
      <c r="G32" s="65"/>
      <c r="H32" s="65"/>
      <c r="I32" s="60">
        <v>0</v>
      </c>
      <c r="J32" s="65"/>
      <c r="K32" s="65"/>
      <c r="L32" s="65"/>
      <c r="M32" s="66"/>
      <c r="N32" s="65"/>
      <c r="O32" s="65"/>
      <c r="P32" s="65"/>
      <c r="Q32" s="66"/>
      <c r="R32" s="65"/>
      <c r="S32" s="65"/>
      <c r="T32" s="65"/>
      <c r="U32" s="66"/>
    </row>
    <row r="33" spans="1:24" ht="19.5" customHeight="1" x14ac:dyDescent="0.2">
      <c r="A33" s="5" t="s">
        <v>8</v>
      </c>
      <c r="B33" s="65"/>
      <c r="C33" s="65"/>
      <c r="D33" s="65"/>
      <c r="E33" s="60">
        <v>85524</v>
      </c>
      <c r="F33" s="65"/>
      <c r="G33" s="65"/>
      <c r="H33" s="65"/>
      <c r="I33" s="60">
        <v>0</v>
      </c>
      <c r="J33" s="65"/>
      <c r="K33" s="65"/>
      <c r="L33" s="65"/>
      <c r="M33" s="66"/>
      <c r="N33" s="65"/>
      <c r="O33" s="65"/>
      <c r="P33" s="65"/>
      <c r="Q33" s="66"/>
      <c r="R33" s="65"/>
      <c r="S33" s="65"/>
      <c r="T33" s="65"/>
      <c r="U33" s="66"/>
    </row>
    <row r="34" spans="1:24" ht="19.5" customHeight="1" x14ac:dyDescent="0.2">
      <c r="A34" s="5" t="s">
        <v>9</v>
      </c>
      <c r="B34" s="65"/>
      <c r="C34" s="65"/>
      <c r="D34" s="65"/>
      <c r="E34" s="60">
        <v>97250</v>
      </c>
      <c r="F34" s="65"/>
      <c r="G34" s="65"/>
      <c r="H34" s="65"/>
      <c r="I34" s="60">
        <v>0</v>
      </c>
      <c r="J34" s="65"/>
      <c r="K34" s="65"/>
      <c r="L34" s="65"/>
      <c r="M34" s="66"/>
      <c r="N34" s="65"/>
      <c r="O34" s="65"/>
      <c r="P34" s="65"/>
      <c r="Q34" s="66"/>
      <c r="R34" s="65"/>
      <c r="S34" s="65"/>
      <c r="T34" s="65"/>
      <c r="U34" s="66"/>
    </row>
    <row r="35" spans="1:24" ht="19.5" customHeight="1" x14ac:dyDescent="0.2">
      <c r="A35" s="83" t="s">
        <v>10</v>
      </c>
      <c r="B35" s="84"/>
      <c r="C35" s="84"/>
      <c r="D35" s="84"/>
      <c r="E35" s="85">
        <v>101594</v>
      </c>
      <c r="F35" s="84"/>
      <c r="G35" s="84"/>
      <c r="H35" s="84"/>
      <c r="I35" s="85">
        <v>0</v>
      </c>
      <c r="J35" s="84"/>
      <c r="K35" s="84"/>
      <c r="L35" s="84"/>
      <c r="M35" s="86"/>
      <c r="N35" s="84"/>
      <c r="O35" s="84"/>
      <c r="P35" s="84"/>
      <c r="Q35" s="86"/>
      <c r="R35" s="84"/>
      <c r="S35" s="84"/>
      <c r="T35" s="84"/>
      <c r="U35" s="86"/>
    </row>
    <row r="36" spans="1:24" ht="21.2" customHeight="1" x14ac:dyDescent="0.2">
      <c r="A36" s="92" t="s">
        <v>12</v>
      </c>
      <c r="B36" s="62"/>
      <c r="C36" s="63"/>
      <c r="D36" s="63"/>
      <c r="E36" s="12">
        <f>SUM(E24:E35)</f>
        <v>709222</v>
      </c>
      <c r="F36" s="62"/>
      <c r="G36" s="63"/>
      <c r="H36" s="63"/>
      <c r="I36" s="12">
        <f>SUM(I24:I35)</f>
        <v>633</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772</v>
      </c>
      <c r="F40" s="8"/>
      <c r="G40" s="8"/>
      <c r="H40" s="8"/>
      <c r="I40" s="9">
        <v>1279</v>
      </c>
      <c r="J40" s="8"/>
      <c r="K40" s="8"/>
      <c r="L40" s="8"/>
      <c r="M40" s="9">
        <v>8</v>
      </c>
      <c r="N40" s="8"/>
      <c r="O40" s="8"/>
      <c r="P40" s="8"/>
      <c r="Q40" s="9">
        <v>67</v>
      </c>
      <c r="R40" s="71"/>
      <c r="S40" s="71"/>
      <c r="T40" s="71"/>
      <c r="U40" s="72"/>
      <c r="X40" s="10"/>
    </row>
    <row r="41" spans="1:24" ht="19.5" customHeight="1" x14ac:dyDescent="0.2">
      <c r="A41" s="5" t="s">
        <v>15</v>
      </c>
      <c r="B41" s="7"/>
      <c r="C41" s="8"/>
      <c r="D41" s="8"/>
      <c r="E41" s="9">
        <v>805</v>
      </c>
      <c r="F41" s="8"/>
      <c r="G41" s="8"/>
      <c r="H41" s="8"/>
      <c r="I41" s="9">
        <v>1576</v>
      </c>
      <c r="J41" s="8"/>
      <c r="K41" s="8"/>
      <c r="L41" s="8"/>
      <c r="M41" s="9">
        <v>7</v>
      </c>
      <c r="N41" s="8"/>
      <c r="O41" s="8"/>
      <c r="P41" s="8"/>
      <c r="Q41" s="9">
        <v>79</v>
      </c>
      <c r="R41" s="71"/>
      <c r="S41" s="71"/>
      <c r="T41" s="71"/>
      <c r="U41" s="72"/>
      <c r="X41" s="10"/>
    </row>
    <row r="42" spans="1:24" ht="19.5" customHeight="1" x14ac:dyDescent="0.2">
      <c r="A42" s="5" t="s">
        <v>16</v>
      </c>
      <c r="B42" s="7"/>
      <c r="C42" s="8"/>
      <c r="D42" s="8"/>
      <c r="E42" s="9">
        <v>906</v>
      </c>
      <c r="F42" s="8"/>
      <c r="G42" s="8"/>
      <c r="H42" s="8"/>
      <c r="I42" s="9">
        <v>1716</v>
      </c>
      <c r="J42" s="8"/>
      <c r="K42" s="8"/>
      <c r="L42" s="8"/>
      <c r="M42" s="9">
        <v>7</v>
      </c>
      <c r="N42" s="8"/>
      <c r="O42" s="8"/>
      <c r="P42" s="8"/>
      <c r="Q42" s="9">
        <v>78</v>
      </c>
      <c r="R42" s="71"/>
      <c r="S42" s="71"/>
      <c r="T42" s="71"/>
      <c r="U42" s="72"/>
      <c r="X42" s="10"/>
    </row>
    <row r="43" spans="1:24" ht="19.5" customHeight="1" x14ac:dyDescent="0.2">
      <c r="A43" s="5" t="s">
        <v>19</v>
      </c>
      <c r="B43" s="7"/>
      <c r="C43" s="8"/>
      <c r="D43" s="8"/>
      <c r="E43" s="9">
        <v>627</v>
      </c>
      <c r="F43" s="8"/>
      <c r="G43" s="8"/>
      <c r="H43" s="8"/>
      <c r="I43" s="9">
        <v>1282</v>
      </c>
      <c r="J43" s="8"/>
      <c r="K43" s="8"/>
      <c r="L43" s="8"/>
      <c r="M43" s="9">
        <v>7</v>
      </c>
      <c r="N43" s="8"/>
      <c r="O43" s="8"/>
      <c r="P43" s="8"/>
      <c r="Q43" s="9">
        <v>69</v>
      </c>
      <c r="R43" s="71"/>
      <c r="S43" s="71"/>
      <c r="T43" s="71"/>
      <c r="U43" s="72"/>
      <c r="X43" s="10"/>
    </row>
    <row r="44" spans="1:24" ht="19.5" customHeight="1" x14ac:dyDescent="0.2">
      <c r="A44" s="5" t="s">
        <v>17</v>
      </c>
      <c r="B44" s="7"/>
      <c r="C44" s="8"/>
      <c r="D44" s="8"/>
      <c r="E44" s="9">
        <v>978</v>
      </c>
      <c r="F44" s="8"/>
      <c r="G44" s="8"/>
      <c r="H44" s="8"/>
      <c r="I44" s="9">
        <v>1605</v>
      </c>
      <c r="J44" s="8"/>
      <c r="K44" s="8"/>
      <c r="L44" s="8"/>
      <c r="M44" s="9">
        <v>10</v>
      </c>
      <c r="N44" s="8"/>
      <c r="O44" s="8"/>
      <c r="P44" s="8"/>
      <c r="Q44" s="9">
        <v>71</v>
      </c>
      <c r="R44" s="71"/>
      <c r="S44" s="71"/>
      <c r="T44" s="71"/>
      <c r="U44" s="72"/>
      <c r="X44" s="10"/>
    </row>
    <row r="45" spans="1:24" ht="19.5" customHeight="1" x14ac:dyDescent="0.2">
      <c r="A45" s="5" t="s">
        <v>18</v>
      </c>
      <c r="B45" s="7"/>
      <c r="C45" s="8"/>
      <c r="D45" s="8"/>
      <c r="E45" s="9">
        <v>730</v>
      </c>
      <c r="F45" s="8"/>
      <c r="G45" s="8"/>
      <c r="H45" s="8"/>
      <c r="I45" s="9">
        <v>1292</v>
      </c>
      <c r="J45" s="8"/>
      <c r="K45" s="8"/>
      <c r="L45" s="8"/>
      <c r="M45" s="9">
        <v>8</v>
      </c>
      <c r="N45" s="8"/>
      <c r="O45" s="8"/>
      <c r="P45" s="8"/>
      <c r="Q45" s="9">
        <v>61</v>
      </c>
      <c r="R45" s="71"/>
      <c r="S45" s="71"/>
      <c r="T45" s="71"/>
      <c r="U45" s="72"/>
      <c r="X45" s="10"/>
    </row>
    <row r="46" spans="1:24" ht="19.5" customHeight="1" x14ac:dyDescent="0.2">
      <c r="A46" s="5" t="s">
        <v>5</v>
      </c>
      <c r="B46" s="7"/>
      <c r="C46" s="8"/>
      <c r="D46" s="8"/>
      <c r="E46" s="9">
        <v>679</v>
      </c>
      <c r="F46" s="8"/>
      <c r="G46" s="8"/>
      <c r="H46" s="8"/>
      <c r="I46" s="9">
        <v>1276</v>
      </c>
      <c r="J46" s="8"/>
      <c r="K46" s="8"/>
      <c r="L46" s="8"/>
      <c r="M46" s="9">
        <v>7</v>
      </c>
      <c r="N46" s="8"/>
      <c r="O46" s="8"/>
      <c r="P46" s="8"/>
      <c r="Q46" s="9">
        <v>69</v>
      </c>
      <c r="R46" s="71"/>
      <c r="S46" s="71"/>
      <c r="T46" s="71"/>
      <c r="U46" s="72"/>
      <c r="X46" s="10"/>
    </row>
    <row r="47" spans="1:24" ht="19.5" customHeight="1" x14ac:dyDescent="0.2">
      <c r="A47" s="5" t="s">
        <v>6</v>
      </c>
      <c r="B47" s="7"/>
      <c r="C47" s="8"/>
      <c r="D47" s="8"/>
      <c r="E47" s="9">
        <v>631</v>
      </c>
      <c r="F47" s="8"/>
      <c r="G47" s="8"/>
      <c r="H47" s="8"/>
      <c r="I47" s="9">
        <v>1293</v>
      </c>
      <c r="J47" s="8"/>
      <c r="K47" s="8"/>
      <c r="L47" s="8"/>
      <c r="M47" s="9">
        <v>3</v>
      </c>
      <c r="N47" s="8"/>
      <c r="O47" s="8"/>
      <c r="P47" s="8"/>
      <c r="Q47" s="9">
        <v>64</v>
      </c>
      <c r="R47" s="71"/>
      <c r="S47" s="71"/>
      <c r="T47" s="71"/>
      <c r="U47" s="72"/>
      <c r="X47" s="10"/>
    </row>
    <row r="48" spans="1:24" ht="19.5" customHeight="1" x14ac:dyDescent="0.2">
      <c r="A48" s="5" t="s">
        <v>7</v>
      </c>
      <c r="B48" s="7"/>
      <c r="C48" s="8"/>
      <c r="D48" s="8"/>
      <c r="E48" s="9">
        <v>505</v>
      </c>
      <c r="F48" s="8"/>
      <c r="G48" s="8"/>
      <c r="H48" s="8"/>
      <c r="I48" s="9">
        <v>1007</v>
      </c>
      <c r="J48" s="8"/>
      <c r="K48" s="8"/>
      <c r="L48" s="8"/>
      <c r="M48" s="9">
        <v>3</v>
      </c>
      <c r="N48" s="8"/>
      <c r="O48" s="8"/>
      <c r="P48" s="8"/>
      <c r="Q48" s="9">
        <v>52</v>
      </c>
      <c r="R48" s="71"/>
      <c r="S48" s="71"/>
      <c r="T48" s="71"/>
      <c r="U48" s="72"/>
      <c r="X48" s="10"/>
    </row>
    <row r="49" spans="1:24" ht="19.5" customHeight="1" x14ac:dyDescent="0.2">
      <c r="A49" s="5" t="s">
        <v>8</v>
      </c>
      <c r="B49" s="7"/>
      <c r="C49" s="8"/>
      <c r="D49" s="8"/>
      <c r="E49" s="9">
        <v>471</v>
      </c>
      <c r="F49" s="8"/>
      <c r="G49" s="8"/>
      <c r="H49" s="8"/>
      <c r="I49" s="9">
        <v>915</v>
      </c>
      <c r="J49" s="8"/>
      <c r="K49" s="8"/>
      <c r="L49" s="8"/>
      <c r="M49" s="9">
        <v>2</v>
      </c>
      <c r="N49" s="8"/>
      <c r="O49" s="8"/>
      <c r="P49" s="8"/>
      <c r="Q49" s="9">
        <v>40</v>
      </c>
      <c r="R49" s="71"/>
      <c r="S49" s="71"/>
      <c r="T49" s="71"/>
      <c r="U49" s="72"/>
      <c r="X49" s="10"/>
    </row>
    <row r="50" spans="1:24" ht="19.5" customHeight="1" x14ac:dyDescent="0.2">
      <c r="A50" s="5" t="s">
        <v>9</v>
      </c>
      <c r="B50" s="7"/>
      <c r="C50" s="8"/>
      <c r="D50" s="8"/>
      <c r="E50" s="9">
        <v>594</v>
      </c>
      <c r="F50" s="8"/>
      <c r="G50" s="8"/>
      <c r="H50" s="8"/>
      <c r="I50" s="9">
        <v>1039</v>
      </c>
      <c r="J50" s="8"/>
      <c r="K50" s="8"/>
      <c r="L50" s="8"/>
      <c r="M50" s="9">
        <v>2</v>
      </c>
      <c r="N50" s="8"/>
      <c r="O50" s="8"/>
      <c r="P50" s="8"/>
      <c r="Q50" s="9">
        <v>43</v>
      </c>
      <c r="R50" s="71"/>
      <c r="S50" s="71"/>
      <c r="T50" s="71"/>
      <c r="U50" s="72"/>
      <c r="X50" s="10"/>
    </row>
    <row r="51" spans="1:24" ht="19.5" customHeight="1" x14ac:dyDescent="0.2">
      <c r="A51" s="83" t="s">
        <v>10</v>
      </c>
      <c r="B51" s="93"/>
      <c r="C51" s="94"/>
      <c r="D51" s="94"/>
      <c r="E51" s="85">
        <v>408</v>
      </c>
      <c r="F51" s="94"/>
      <c r="G51" s="94"/>
      <c r="H51" s="94"/>
      <c r="I51" s="85">
        <v>808</v>
      </c>
      <c r="J51" s="94"/>
      <c r="K51" s="94"/>
      <c r="L51" s="94"/>
      <c r="M51" s="85">
        <v>0</v>
      </c>
      <c r="N51" s="94"/>
      <c r="O51" s="94"/>
      <c r="P51" s="94"/>
      <c r="Q51" s="85">
        <v>33</v>
      </c>
      <c r="R51" s="95"/>
      <c r="S51" s="95"/>
      <c r="T51" s="95"/>
      <c r="U51" s="96"/>
      <c r="X51" s="10"/>
    </row>
    <row r="52" spans="1:24" ht="21.75" customHeight="1" x14ac:dyDescent="0.2">
      <c r="A52" s="92" t="s">
        <v>14</v>
      </c>
      <c r="B52" s="117"/>
      <c r="C52" s="118"/>
      <c r="D52" s="119"/>
      <c r="E52" s="12">
        <f>AVERAGE(E40:E51)</f>
        <v>675.5</v>
      </c>
      <c r="F52" s="117"/>
      <c r="G52" s="118"/>
      <c r="H52" s="119"/>
      <c r="I52" s="12">
        <f>AVERAGE(I40:I51)</f>
        <v>1257.3333333333333</v>
      </c>
      <c r="J52" s="117"/>
      <c r="K52" s="118"/>
      <c r="L52" s="119"/>
      <c r="M52" s="12">
        <f>AVERAGE(M40:M51)</f>
        <v>5.333333333333333</v>
      </c>
      <c r="N52" s="117"/>
      <c r="O52" s="118"/>
      <c r="P52" s="119"/>
      <c r="Q52" s="12">
        <f>AVERAGE(Q40:Q51)</f>
        <v>60.5</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B2:T2"/>
    <mergeCell ref="A4:A6"/>
    <mergeCell ref="B4:U4"/>
    <mergeCell ref="R5:U5"/>
    <mergeCell ref="R39:U39"/>
    <mergeCell ref="B52:D52"/>
    <mergeCell ref="F52:H52"/>
    <mergeCell ref="J52:L52"/>
    <mergeCell ref="N52:P52"/>
    <mergeCell ref="R52:T52"/>
    <mergeCell ref="A38:A39"/>
    <mergeCell ref="B38:U38"/>
    <mergeCell ref="B5:E5"/>
    <mergeCell ref="F5:I5"/>
    <mergeCell ref="J5:M5"/>
    <mergeCell ref="N5:Q5"/>
    <mergeCell ref="B39:E39"/>
    <mergeCell ref="F39:I39"/>
    <mergeCell ref="J39:M39"/>
    <mergeCell ref="N39:Q39"/>
    <mergeCell ref="A21:A23"/>
    <mergeCell ref="B21:U21"/>
    <mergeCell ref="B22:E22"/>
    <mergeCell ref="F22:I22"/>
    <mergeCell ref="J22:M22"/>
    <mergeCell ref="N22:Q22"/>
    <mergeCell ref="R22:U22"/>
  </mergeCells>
  <phoneticPr fontId="5" type="noConversion"/>
  <pageMargins left="0.39" right="0.34" top="0.35" bottom="0.28000000000000003" header="0.28000000000000003" footer="0.19"/>
  <pageSetup paperSize="9" scale="59"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pageSetUpPr fitToPage="1"/>
  </sheetPr>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2" width="10" style="1" bestFit="1" customWidth="1"/>
    <col min="23" max="16384" width="9.140625" style="1"/>
  </cols>
  <sheetData>
    <row r="2" spans="1:22" ht="18" customHeight="1" x14ac:dyDescent="0.2">
      <c r="B2" s="129" t="s">
        <v>81</v>
      </c>
      <c r="C2" s="130"/>
      <c r="D2" s="130"/>
      <c r="E2" s="130"/>
      <c r="F2" s="130"/>
      <c r="G2" s="130"/>
      <c r="H2" s="130"/>
      <c r="I2" s="130"/>
      <c r="J2" s="130"/>
      <c r="K2" s="130"/>
      <c r="L2" s="130"/>
      <c r="M2" s="130"/>
      <c r="N2" s="130"/>
      <c r="O2" s="130"/>
      <c r="P2" s="130"/>
      <c r="Q2" s="130"/>
      <c r="R2" s="130"/>
      <c r="S2" s="130"/>
      <c r="T2" s="131"/>
      <c r="U2" s="1"/>
    </row>
    <row r="3" spans="1:22" ht="15.75" customHeight="1" x14ac:dyDescent="0.2"/>
    <row r="4" spans="1:22"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2"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2"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2" ht="18.75" customHeight="1" x14ac:dyDescent="0.2">
      <c r="A7" s="73" t="s">
        <v>11</v>
      </c>
      <c r="B7" s="74">
        <v>0</v>
      </c>
      <c r="C7" s="74">
        <v>0</v>
      </c>
      <c r="D7" s="74">
        <v>0</v>
      </c>
      <c r="E7" s="75">
        <f t="shared" ref="E7:E18" si="0">SUM(B7:D7)</f>
        <v>0</v>
      </c>
      <c r="F7" s="76">
        <v>397</v>
      </c>
      <c r="G7" s="74">
        <v>387</v>
      </c>
      <c r="H7" s="74">
        <v>424</v>
      </c>
      <c r="I7" s="75">
        <f t="shared" ref="I7:I18" si="1">SUM(F7:H7)</f>
        <v>1208</v>
      </c>
      <c r="J7" s="78"/>
      <c r="K7" s="78"/>
      <c r="L7" s="78"/>
      <c r="M7" s="79"/>
      <c r="N7" s="76">
        <v>894</v>
      </c>
      <c r="O7" s="74">
        <v>444</v>
      </c>
      <c r="P7" s="74">
        <v>257</v>
      </c>
      <c r="Q7" s="75">
        <f t="shared" ref="Q7:Q18" si="2">SUM(N7:P7)</f>
        <v>1595</v>
      </c>
      <c r="R7" s="78"/>
      <c r="S7" s="78"/>
      <c r="T7" s="78"/>
      <c r="U7" s="79"/>
    </row>
    <row r="8" spans="1:22" ht="18.75" customHeight="1" x14ac:dyDescent="0.2">
      <c r="A8" s="5" t="s">
        <v>15</v>
      </c>
      <c r="B8" s="59">
        <v>27994</v>
      </c>
      <c r="C8" s="59">
        <v>105750</v>
      </c>
      <c r="D8" s="59">
        <v>221826</v>
      </c>
      <c r="E8" s="60">
        <f t="shared" si="0"/>
        <v>355570</v>
      </c>
      <c r="F8" s="58">
        <v>189172</v>
      </c>
      <c r="G8" s="59">
        <v>113359</v>
      </c>
      <c r="H8" s="59">
        <v>154068</v>
      </c>
      <c r="I8" s="60">
        <f t="shared" si="1"/>
        <v>456599</v>
      </c>
      <c r="J8" s="65"/>
      <c r="K8" s="65"/>
      <c r="L8" s="65"/>
      <c r="M8" s="66"/>
      <c r="N8" s="58">
        <v>109976</v>
      </c>
      <c r="O8" s="59">
        <v>59665</v>
      </c>
      <c r="P8" s="59">
        <v>87986</v>
      </c>
      <c r="Q8" s="60">
        <f t="shared" si="2"/>
        <v>257627</v>
      </c>
      <c r="R8" s="65"/>
      <c r="S8" s="65"/>
      <c r="T8" s="65"/>
      <c r="U8" s="66"/>
    </row>
    <row r="9" spans="1:22" ht="18.75" customHeight="1" x14ac:dyDescent="0.2">
      <c r="A9" s="5" t="s">
        <v>16</v>
      </c>
      <c r="B9" s="59">
        <v>41003</v>
      </c>
      <c r="C9" s="59">
        <v>186806</v>
      </c>
      <c r="D9" s="59">
        <v>395893</v>
      </c>
      <c r="E9" s="60">
        <f t="shared" si="0"/>
        <v>623702</v>
      </c>
      <c r="F9" s="58">
        <v>369804.31</v>
      </c>
      <c r="G9" s="59">
        <v>194618.25</v>
      </c>
      <c r="H9" s="59">
        <v>285504.44</v>
      </c>
      <c r="I9" s="60">
        <f t="shared" si="1"/>
        <v>849927</v>
      </c>
      <c r="J9" s="65"/>
      <c r="K9" s="65"/>
      <c r="L9" s="65"/>
      <c r="M9" s="66"/>
      <c r="N9" s="58">
        <v>1006149</v>
      </c>
      <c r="O9" s="59">
        <v>500592</v>
      </c>
      <c r="P9" s="59">
        <v>775111</v>
      </c>
      <c r="Q9" s="60">
        <f t="shared" si="2"/>
        <v>2281852</v>
      </c>
      <c r="R9" s="65"/>
      <c r="S9" s="65"/>
      <c r="T9" s="65"/>
      <c r="U9" s="66"/>
    </row>
    <row r="10" spans="1:22" ht="18.75" customHeight="1" x14ac:dyDescent="0.2">
      <c r="A10" s="5" t="s">
        <v>19</v>
      </c>
      <c r="B10" s="59">
        <v>46978</v>
      </c>
      <c r="C10" s="59">
        <v>179681</v>
      </c>
      <c r="D10" s="59">
        <v>518923</v>
      </c>
      <c r="E10" s="60">
        <f t="shared" si="0"/>
        <v>745582</v>
      </c>
      <c r="F10" s="58">
        <v>526384</v>
      </c>
      <c r="G10" s="59">
        <v>261267</v>
      </c>
      <c r="H10" s="59">
        <v>447956</v>
      </c>
      <c r="I10" s="60">
        <f t="shared" si="1"/>
        <v>1235607</v>
      </c>
      <c r="J10" s="65"/>
      <c r="K10" s="65"/>
      <c r="L10" s="65"/>
      <c r="M10" s="66"/>
      <c r="N10" s="58">
        <v>1218078</v>
      </c>
      <c r="O10" s="59">
        <v>621447</v>
      </c>
      <c r="P10" s="59">
        <v>1136669</v>
      </c>
      <c r="Q10" s="60">
        <f t="shared" si="2"/>
        <v>2976194</v>
      </c>
      <c r="R10" s="65"/>
      <c r="S10" s="65"/>
      <c r="T10" s="65"/>
      <c r="U10" s="66"/>
    </row>
    <row r="11" spans="1:22" ht="18.75" customHeight="1" x14ac:dyDescent="0.2">
      <c r="A11" s="5" t="s">
        <v>17</v>
      </c>
      <c r="B11" s="59">
        <v>65800</v>
      </c>
      <c r="C11" s="59">
        <v>229270</v>
      </c>
      <c r="D11" s="59">
        <v>643702</v>
      </c>
      <c r="E11" s="60">
        <f t="shared" si="0"/>
        <v>938772</v>
      </c>
      <c r="F11" s="58">
        <v>657550.31000000006</v>
      </c>
      <c r="G11" s="59">
        <v>334076.25</v>
      </c>
      <c r="H11" s="59">
        <v>506386.44</v>
      </c>
      <c r="I11" s="60">
        <f t="shared" si="1"/>
        <v>1498013</v>
      </c>
      <c r="J11" s="65"/>
      <c r="K11" s="65"/>
      <c r="L11" s="65"/>
      <c r="M11" s="66"/>
      <c r="N11" s="58">
        <v>1399653</v>
      </c>
      <c r="O11" s="59">
        <v>770745</v>
      </c>
      <c r="P11" s="59">
        <v>1215123</v>
      </c>
      <c r="Q11" s="60">
        <f t="shared" si="2"/>
        <v>3385521</v>
      </c>
      <c r="R11" s="65"/>
      <c r="S11" s="65"/>
      <c r="T11" s="65"/>
      <c r="U11" s="66"/>
    </row>
    <row r="12" spans="1:22" ht="18.75" customHeight="1" x14ac:dyDescent="0.2">
      <c r="A12" s="5" t="s">
        <v>18</v>
      </c>
      <c r="B12" s="59">
        <v>69061</v>
      </c>
      <c r="C12" s="59">
        <v>222789</v>
      </c>
      <c r="D12" s="59">
        <v>683998</v>
      </c>
      <c r="E12" s="60">
        <f t="shared" si="0"/>
        <v>975848</v>
      </c>
      <c r="F12" s="58">
        <v>1013747.2</v>
      </c>
      <c r="G12" s="59">
        <v>534078.92000000004</v>
      </c>
      <c r="H12" s="59">
        <v>950072.88</v>
      </c>
      <c r="I12" s="60">
        <f t="shared" si="1"/>
        <v>2497899</v>
      </c>
      <c r="J12" s="65"/>
      <c r="K12" s="65"/>
      <c r="L12" s="65"/>
      <c r="M12" s="66"/>
      <c r="N12" s="58">
        <v>1651821</v>
      </c>
      <c r="O12" s="59">
        <v>828295</v>
      </c>
      <c r="P12" s="59">
        <v>1473615</v>
      </c>
      <c r="Q12" s="60">
        <f t="shared" si="2"/>
        <v>3953731</v>
      </c>
      <c r="R12" s="65"/>
      <c r="S12" s="65"/>
      <c r="T12" s="65"/>
      <c r="U12" s="66"/>
      <c r="V12" s="97"/>
    </row>
    <row r="13" spans="1:22" ht="18.75" customHeight="1" x14ac:dyDescent="0.2">
      <c r="A13" s="5" t="s">
        <v>5</v>
      </c>
      <c r="B13" s="59">
        <v>81569</v>
      </c>
      <c r="C13" s="59">
        <v>275580</v>
      </c>
      <c r="D13" s="59">
        <v>757651</v>
      </c>
      <c r="E13" s="60">
        <f t="shared" si="0"/>
        <v>1114800</v>
      </c>
      <c r="F13" s="58">
        <v>1209779.72</v>
      </c>
      <c r="G13" s="59">
        <v>625704.92000000004</v>
      </c>
      <c r="H13" s="59">
        <v>981826.36</v>
      </c>
      <c r="I13" s="60">
        <f t="shared" si="1"/>
        <v>2817311</v>
      </c>
      <c r="J13" s="65"/>
      <c r="K13" s="65"/>
      <c r="L13" s="65"/>
      <c r="M13" s="66"/>
      <c r="N13" s="58">
        <v>2099909</v>
      </c>
      <c r="O13" s="59">
        <v>1017205</v>
      </c>
      <c r="P13" s="59">
        <v>1561710</v>
      </c>
      <c r="Q13" s="60">
        <f t="shared" si="2"/>
        <v>4678824</v>
      </c>
      <c r="R13" s="65"/>
      <c r="S13" s="65"/>
      <c r="T13" s="65"/>
      <c r="U13" s="66"/>
      <c r="V13" s="97"/>
    </row>
    <row r="14" spans="1:22" ht="18.75" customHeight="1" x14ac:dyDescent="0.2">
      <c r="A14" s="5" t="s">
        <v>6</v>
      </c>
      <c r="B14" s="59">
        <v>62733</v>
      </c>
      <c r="C14" s="59">
        <v>312664</v>
      </c>
      <c r="D14" s="59">
        <v>898190</v>
      </c>
      <c r="E14" s="60">
        <f t="shared" si="0"/>
        <v>1273587</v>
      </c>
      <c r="F14" s="58">
        <v>1083418</v>
      </c>
      <c r="G14" s="59">
        <v>662734.4</v>
      </c>
      <c r="H14" s="59">
        <v>1162858.6000000001</v>
      </c>
      <c r="I14" s="60">
        <f t="shared" si="1"/>
        <v>2909011</v>
      </c>
      <c r="J14" s="65"/>
      <c r="K14" s="65"/>
      <c r="L14" s="65"/>
      <c r="M14" s="66"/>
      <c r="N14" s="58">
        <v>1660637</v>
      </c>
      <c r="O14" s="59">
        <v>977008</v>
      </c>
      <c r="P14" s="59">
        <v>1699903</v>
      </c>
      <c r="Q14" s="60">
        <f t="shared" si="2"/>
        <v>4337548</v>
      </c>
      <c r="R14" s="65"/>
      <c r="S14" s="65"/>
      <c r="T14" s="65"/>
      <c r="U14" s="66"/>
    </row>
    <row r="15" spans="1:22" ht="18.75" customHeight="1" x14ac:dyDescent="0.2">
      <c r="A15" s="5" t="s">
        <v>7</v>
      </c>
      <c r="B15" s="59">
        <v>189703</v>
      </c>
      <c r="C15" s="59">
        <v>520831</v>
      </c>
      <c r="D15" s="59">
        <v>1074655</v>
      </c>
      <c r="E15" s="60">
        <f t="shared" si="0"/>
        <v>1785189</v>
      </c>
      <c r="F15" s="58">
        <v>1403277.7</v>
      </c>
      <c r="G15" s="59">
        <v>715602.2</v>
      </c>
      <c r="H15" s="59">
        <v>1071014.1000000001</v>
      </c>
      <c r="I15" s="60">
        <f t="shared" si="1"/>
        <v>3189894</v>
      </c>
      <c r="J15" s="65"/>
      <c r="K15" s="65"/>
      <c r="L15" s="65"/>
      <c r="M15" s="66"/>
      <c r="N15" s="58">
        <v>2106886</v>
      </c>
      <c r="O15" s="59">
        <v>1033257</v>
      </c>
      <c r="P15" s="59">
        <v>1583789</v>
      </c>
      <c r="Q15" s="60">
        <f t="shared" si="2"/>
        <v>4723932</v>
      </c>
      <c r="R15" s="65"/>
      <c r="S15" s="65"/>
      <c r="T15" s="65"/>
      <c r="U15" s="66"/>
      <c r="V15" s="97"/>
    </row>
    <row r="16" spans="1:22" ht="18.75" customHeight="1" x14ac:dyDescent="0.2">
      <c r="A16" s="5" t="s">
        <v>8</v>
      </c>
      <c r="B16" s="59">
        <v>106579</v>
      </c>
      <c r="C16" s="59">
        <v>361418</v>
      </c>
      <c r="D16" s="59">
        <v>713247</v>
      </c>
      <c r="E16" s="60">
        <f t="shared" si="0"/>
        <v>1181244</v>
      </c>
      <c r="F16" s="58">
        <v>1769117.68</v>
      </c>
      <c r="G16" s="59">
        <v>829298.48</v>
      </c>
      <c r="H16" s="59">
        <v>1175816.8400000001</v>
      </c>
      <c r="I16" s="60">
        <f t="shared" si="1"/>
        <v>3774233</v>
      </c>
      <c r="J16" s="65"/>
      <c r="K16" s="65"/>
      <c r="L16" s="65"/>
      <c r="M16" s="66"/>
      <c r="N16" s="58">
        <v>2239314</v>
      </c>
      <c r="O16" s="59">
        <v>1102395</v>
      </c>
      <c r="P16" s="59">
        <v>1666105</v>
      </c>
      <c r="Q16" s="60">
        <f t="shared" si="2"/>
        <v>5007814</v>
      </c>
      <c r="R16" s="65"/>
      <c r="S16" s="65"/>
      <c r="T16" s="65"/>
      <c r="U16" s="66"/>
    </row>
    <row r="17" spans="1:26" ht="18.75" customHeight="1" x14ac:dyDescent="0.2">
      <c r="A17" s="5" t="s">
        <v>9</v>
      </c>
      <c r="B17" s="59">
        <v>237050.3</v>
      </c>
      <c r="C17" s="59">
        <v>498580.23</v>
      </c>
      <c r="D17" s="59">
        <v>1104175.47</v>
      </c>
      <c r="E17" s="60">
        <f t="shared" si="0"/>
        <v>1839806</v>
      </c>
      <c r="F17" s="58">
        <v>2015627.2</v>
      </c>
      <c r="G17" s="59">
        <v>923340.92</v>
      </c>
      <c r="H17" s="59">
        <v>1507511.88</v>
      </c>
      <c r="I17" s="60">
        <f t="shared" si="1"/>
        <v>4446480</v>
      </c>
      <c r="J17" s="65"/>
      <c r="K17" s="65"/>
      <c r="L17" s="65"/>
      <c r="M17" s="66"/>
      <c r="N17" s="58">
        <v>2125170</v>
      </c>
      <c r="O17" s="59">
        <v>1089720</v>
      </c>
      <c r="P17" s="59">
        <v>1939473</v>
      </c>
      <c r="Q17" s="60">
        <f t="shared" si="2"/>
        <v>5154363</v>
      </c>
      <c r="R17" s="65"/>
      <c r="S17" s="65"/>
      <c r="T17" s="65"/>
      <c r="U17" s="66"/>
    </row>
    <row r="18" spans="1:26" ht="18.75" customHeight="1" x14ac:dyDescent="0.2">
      <c r="A18" s="5" t="s">
        <v>10</v>
      </c>
      <c r="B18" s="61">
        <v>248038.6</v>
      </c>
      <c r="C18" s="61">
        <v>539834.43999999994</v>
      </c>
      <c r="D18" s="61">
        <v>1225005.96</v>
      </c>
      <c r="E18" s="60">
        <f t="shared" si="0"/>
        <v>2012879</v>
      </c>
      <c r="F18" s="61">
        <v>1889741.8</v>
      </c>
      <c r="G18" s="61">
        <v>925748.32</v>
      </c>
      <c r="H18" s="61">
        <v>1644175.88</v>
      </c>
      <c r="I18" s="60">
        <f t="shared" si="1"/>
        <v>4459666</v>
      </c>
      <c r="J18" s="65"/>
      <c r="K18" s="65"/>
      <c r="L18" s="65"/>
      <c r="M18" s="66"/>
      <c r="N18" s="61">
        <v>2085703</v>
      </c>
      <c r="O18" s="61">
        <v>1135395</v>
      </c>
      <c r="P18" s="61">
        <v>2203923</v>
      </c>
      <c r="Q18" s="60">
        <f t="shared" si="2"/>
        <v>5425021</v>
      </c>
      <c r="R18" s="65"/>
      <c r="S18" s="65"/>
      <c r="T18" s="65"/>
      <c r="U18" s="66"/>
    </row>
    <row r="19" spans="1:26" ht="21.75" customHeight="1" x14ac:dyDescent="0.2">
      <c r="A19" s="11" t="s">
        <v>12</v>
      </c>
      <c r="B19" s="62">
        <f t="shared" ref="B19:Q19" si="3">SUM(B7:B18)</f>
        <v>1176508.9000000001</v>
      </c>
      <c r="C19" s="63">
        <f t="shared" si="3"/>
        <v>3433203.67</v>
      </c>
      <c r="D19" s="63">
        <f t="shared" si="3"/>
        <v>8237266.4299999997</v>
      </c>
      <c r="E19" s="12">
        <f t="shared" si="3"/>
        <v>12846979</v>
      </c>
      <c r="F19" s="62">
        <f t="shared" si="3"/>
        <v>12128016.92</v>
      </c>
      <c r="G19" s="63">
        <f t="shared" si="3"/>
        <v>6120215.6600000001</v>
      </c>
      <c r="H19" s="63">
        <f t="shared" si="3"/>
        <v>9887615.4199999999</v>
      </c>
      <c r="I19" s="12">
        <f t="shared" si="3"/>
        <v>28135848</v>
      </c>
      <c r="J19" s="62"/>
      <c r="K19" s="63"/>
      <c r="L19" s="63"/>
      <c r="M19" s="12"/>
      <c r="N19" s="62">
        <f t="shared" si="3"/>
        <v>17704190</v>
      </c>
      <c r="O19" s="63">
        <f t="shared" si="3"/>
        <v>9136168</v>
      </c>
      <c r="P19" s="63">
        <f t="shared" si="3"/>
        <v>15343664</v>
      </c>
      <c r="Q19" s="12">
        <f t="shared" si="3"/>
        <v>42184022</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c r="F24" s="78"/>
      <c r="G24" s="78"/>
      <c r="H24" s="78"/>
      <c r="I24" s="75">
        <v>0</v>
      </c>
      <c r="J24" s="78"/>
      <c r="K24" s="78"/>
      <c r="L24" s="78"/>
      <c r="M24" s="79"/>
      <c r="N24" s="78"/>
      <c r="O24" s="78"/>
      <c r="P24" s="78"/>
      <c r="Q24" s="79"/>
      <c r="R24" s="78"/>
      <c r="S24" s="78"/>
      <c r="T24" s="78"/>
      <c r="U24" s="79"/>
    </row>
    <row r="25" spans="1:26" ht="19.5" customHeight="1" x14ac:dyDescent="0.2">
      <c r="A25" s="5" t="s">
        <v>15</v>
      </c>
      <c r="B25" s="65"/>
      <c r="C25" s="65"/>
      <c r="D25" s="65"/>
      <c r="E25" s="60">
        <v>0</v>
      </c>
      <c r="F25" s="65"/>
      <c r="G25" s="65"/>
      <c r="H25" s="65"/>
      <c r="I25" s="60">
        <v>0</v>
      </c>
      <c r="J25" s="65"/>
      <c r="K25" s="65"/>
      <c r="L25" s="65"/>
      <c r="M25" s="66"/>
      <c r="N25" s="65"/>
      <c r="O25" s="65"/>
      <c r="P25" s="65"/>
      <c r="Q25" s="66"/>
      <c r="R25" s="65"/>
      <c r="S25" s="65"/>
      <c r="T25" s="65"/>
      <c r="U25" s="66"/>
    </row>
    <row r="26" spans="1:26" ht="19.5" customHeight="1" x14ac:dyDescent="0.2">
      <c r="A26" s="5" t="s">
        <v>16</v>
      </c>
      <c r="B26" s="65"/>
      <c r="C26" s="65"/>
      <c r="D26" s="65"/>
      <c r="E26" s="60">
        <v>2962</v>
      </c>
      <c r="F26" s="65"/>
      <c r="G26" s="65"/>
      <c r="H26" s="65"/>
      <c r="I26" s="60">
        <v>0</v>
      </c>
      <c r="J26" s="65"/>
      <c r="K26" s="65"/>
      <c r="L26" s="65"/>
      <c r="M26" s="66"/>
      <c r="N26" s="65"/>
      <c r="O26" s="65"/>
      <c r="P26" s="65"/>
      <c r="Q26" s="66"/>
      <c r="R26" s="65"/>
      <c r="S26" s="65"/>
      <c r="T26" s="65"/>
      <c r="U26" s="66"/>
    </row>
    <row r="27" spans="1:26" ht="19.5" customHeight="1" x14ac:dyDescent="0.2">
      <c r="A27" s="5" t="s">
        <v>19</v>
      </c>
      <c r="B27" s="65"/>
      <c r="C27" s="65"/>
      <c r="D27" s="65"/>
      <c r="E27" s="60">
        <v>296534</v>
      </c>
      <c r="F27" s="65"/>
      <c r="G27" s="65"/>
      <c r="H27" s="65"/>
      <c r="I27" s="60">
        <v>0</v>
      </c>
      <c r="J27" s="65"/>
      <c r="K27" s="65"/>
      <c r="L27" s="65"/>
      <c r="M27" s="66"/>
      <c r="N27" s="65"/>
      <c r="O27" s="65"/>
      <c r="P27" s="65"/>
      <c r="Q27" s="66"/>
      <c r="R27" s="65"/>
      <c r="S27" s="65"/>
      <c r="T27" s="65"/>
      <c r="U27" s="66"/>
    </row>
    <row r="28" spans="1:26" ht="19.5" customHeight="1" x14ac:dyDescent="0.2">
      <c r="A28" s="5" t="s">
        <v>17</v>
      </c>
      <c r="B28" s="65"/>
      <c r="C28" s="65"/>
      <c r="D28" s="65"/>
      <c r="E28" s="60">
        <v>580971</v>
      </c>
      <c r="F28" s="65"/>
      <c r="G28" s="65"/>
      <c r="H28" s="65"/>
      <c r="I28" s="60">
        <v>0</v>
      </c>
      <c r="J28" s="65"/>
      <c r="K28" s="65"/>
      <c r="L28" s="65"/>
      <c r="M28" s="66"/>
      <c r="N28" s="65"/>
      <c r="O28" s="65"/>
      <c r="P28" s="65"/>
      <c r="Q28" s="66"/>
      <c r="R28" s="65"/>
      <c r="S28" s="65"/>
      <c r="T28" s="65"/>
      <c r="U28" s="66"/>
    </row>
    <row r="29" spans="1:26" ht="19.5" customHeight="1" x14ac:dyDescent="0.2">
      <c r="A29" s="5" t="s">
        <v>18</v>
      </c>
      <c r="B29" s="65"/>
      <c r="C29" s="65"/>
      <c r="D29" s="65"/>
      <c r="E29" s="60">
        <v>608978</v>
      </c>
      <c r="F29" s="65"/>
      <c r="G29" s="65"/>
      <c r="H29" s="65"/>
      <c r="I29" s="60">
        <v>0</v>
      </c>
      <c r="J29" s="65"/>
      <c r="K29" s="65"/>
      <c r="L29" s="65"/>
      <c r="M29" s="66"/>
      <c r="N29" s="65"/>
      <c r="O29" s="65"/>
      <c r="P29" s="65"/>
      <c r="Q29" s="66"/>
      <c r="R29" s="65"/>
      <c r="S29" s="65"/>
      <c r="T29" s="65"/>
      <c r="U29" s="66"/>
    </row>
    <row r="30" spans="1:26" ht="19.5" customHeight="1" x14ac:dyDescent="0.2">
      <c r="A30" s="5" t="s">
        <v>5</v>
      </c>
      <c r="B30" s="65"/>
      <c r="C30" s="65"/>
      <c r="D30" s="65"/>
      <c r="E30" s="60">
        <v>703904</v>
      </c>
      <c r="F30" s="65"/>
      <c r="G30" s="65"/>
      <c r="H30" s="65"/>
      <c r="I30" s="60">
        <v>4615</v>
      </c>
      <c r="J30" s="65"/>
      <c r="K30" s="65"/>
      <c r="L30" s="65"/>
      <c r="M30" s="66"/>
      <c r="N30" s="65"/>
      <c r="O30" s="65"/>
      <c r="P30" s="65"/>
      <c r="Q30" s="66"/>
      <c r="R30" s="65"/>
      <c r="S30" s="65"/>
      <c r="T30" s="65"/>
      <c r="U30" s="66"/>
    </row>
    <row r="31" spans="1:26" ht="19.5" customHeight="1" x14ac:dyDescent="0.2">
      <c r="A31" s="5" t="s">
        <v>6</v>
      </c>
      <c r="B31" s="65"/>
      <c r="C31" s="65"/>
      <c r="D31" s="65"/>
      <c r="E31" s="60">
        <v>782379</v>
      </c>
      <c r="F31" s="65"/>
      <c r="G31" s="65"/>
      <c r="H31" s="65"/>
      <c r="I31" s="60">
        <v>17064</v>
      </c>
      <c r="J31" s="65"/>
      <c r="K31" s="65"/>
      <c r="L31" s="65"/>
      <c r="M31" s="66"/>
      <c r="N31" s="65"/>
      <c r="O31" s="65"/>
      <c r="P31" s="65"/>
      <c r="Q31" s="66"/>
      <c r="R31" s="65"/>
      <c r="S31" s="65"/>
      <c r="T31" s="65"/>
      <c r="U31" s="66"/>
    </row>
    <row r="32" spans="1:26" ht="19.5" customHeight="1" x14ac:dyDescent="0.2">
      <c r="A32" s="5" t="s">
        <v>7</v>
      </c>
      <c r="B32" s="65"/>
      <c r="C32" s="65"/>
      <c r="D32" s="65"/>
      <c r="E32" s="60">
        <v>444378</v>
      </c>
      <c r="F32" s="65"/>
      <c r="G32" s="65"/>
      <c r="H32" s="65"/>
      <c r="I32" s="60">
        <v>36692</v>
      </c>
      <c r="J32" s="65"/>
      <c r="K32" s="65"/>
      <c r="L32" s="65"/>
      <c r="M32" s="66"/>
      <c r="N32" s="65"/>
      <c r="O32" s="65"/>
      <c r="P32" s="65"/>
      <c r="Q32" s="66"/>
      <c r="R32" s="65"/>
      <c r="S32" s="65"/>
      <c r="T32" s="65"/>
      <c r="U32" s="66"/>
    </row>
    <row r="33" spans="1:24" ht="19.5" customHeight="1" x14ac:dyDescent="0.2">
      <c r="A33" s="5" t="s">
        <v>8</v>
      </c>
      <c r="B33" s="65"/>
      <c r="C33" s="65"/>
      <c r="D33" s="65"/>
      <c r="E33" s="60">
        <v>1455127</v>
      </c>
      <c r="F33" s="65"/>
      <c r="G33" s="65"/>
      <c r="H33" s="65"/>
      <c r="I33" s="60">
        <v>41640</v>
      </c>
      <c r="J33" s="65"/>
      <c r="K33" s="65"/>
      <c r="L33" s="65"/>
      <c r="M33" s="66"/>
      <c r="N33" s="65"/>
      <c r="O33" s="65"/>
      <c r="P33" s="65"/>
      <c r="Q33" s="66"/>
      <c r="R33" s="65"/>
      <c r="S33" s="65"/>
      <c r="T33" s="65"/>
      <c r="U33" s="66"/>
    </row>
    <row r="34" spans="1:24" ht="19.5" customHeight="1" x14ac:dyDescent="0.2">
      <c r="A34" s="5" t="s">
        <v>9</v>
      </c>
      <c r="B34" s="65"/>
      <c r="C34" s="65"/>
      <c r="D34" s="65"/>
      <c r="E34" s="60">
        <v>1424394</v>
      </c>
      <c r="F34" s="65"/>
      <c r="G34" s="65"/>
      <c r="H34" s="65"/>
      <c r="I34" s="60">
        <v>39105</v>
      </c>
      <c r="J34" s="65"/>
      <c r="K34" s="65"/>
      <c r="L34" s="65"/>
      <c r="M34" s="66"/>
      <c r="N34" s="65"/>
      <c r="O34" s="65"/>
      <c r="P34" s="65"/>
      <c r="Q34" s="66"/>
      <c r="R34" s="65"/>
      <c r="S34" s="65"/>
      <c r="T34" s="65"/>
      <c r="U34" s="66"/>
    </row>
    <row r="35" spans="1:24" ht="19.5" customHeight="1" x14ac:dyDescent="0.2">
      <c r="A35" s="83" t="s">
        <v>10</v>
      </c>
      <c r="B35" s="84"/>
      <c r="C35" s="84"/>
      <c r="D35" s="84"/>
      <c r="E35" s="85">
        <v>1628891</v>
      </c>
      <c r="F35" s="84"/>
      <c r="G35" s="84"/>
      <c r="H35" s="84"/>
      <c r="I35" s="85">
        <v>47062</v>
      </c>
      <c r="J35" s="84"/>
      <c r="K35" s="84"/>
      <c r="L35" s="84"/>
      <c r="M35" s="86"/>
      <c r="N35" s="84"/>
      <c r="O35" s="84"/>
      <c r="P35" s="84"/>
      <c r="Q35" s="86"/>
      <c r="R35" s="84"/>
      <c r="S35" s="84"/>
      <c r="T35" s="84"/>
      <c r="U35" s="86"/>
    </row>
    <row r="36" spans="1:24" ht="21.2" customHeight="1" x14ac:dyDescent="0.2">
      <c r="A36" s="92" t="s">
        <v>12</v>
      </c>
      <c r="B36" s="62"/>
      <c r="C36" s="63"/>
      <c r="D36" s="63"/>
      <c r="E36" s="12">
        <f>SUM(E24:E35)</f>
        <v>7928518</v>
      </c>
      <c r="F36" s="62"/>
      <c r="G36" s="63"/>
      <c r="H36" s="63"/>
      <c r="I36" s="12">
        <f>SUM(I24:I35)</f>
        <v>186178</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0</v>
      </c>
      <c r="F40" s="8"/>
      <c r="G40" s="8"/>
      <c r="H40" s="8"/>
      <c r="I40" s="9">
        <v>1</v>
      </c>
      <c r="J40" s="71"/>
      <c r="K40" s="71"/>
      <c r="L40" s="71"/>
      <c r="M40" s="72"/>
      <c r="N40" s="8"/>
      <c r="O40" s="8"/>
      <c r="P40" s="8"/>
      <c r="Q40" s="9">
        <v>1</v>
      </c>
      <c r="R40" s="71"/>
      <c r="S40" s="71"/>
      <c r="T40" s="71"/>
      <c r="U40" s="72"/>
      <c r="X40" s="10"/>
    </row>
    <row r="41" spans="1:24" ht="19.5" customHeight="1" x14ac:dyDescent="0.2">
      <c r="A41" s="5" t="s">
        <v>15</v>
      </c>
      <c r="B41" s="7"/>
      <c r="C41" s="8"/>
      <c r="D41" s="8"/>
      <c r="E41" s="9">
        <v>110</v>
      </c>
      <c r="F41" s="8"/>
      <c r="G41" s="8"/>
      <c r="H41" s="8"/>
      <c r="I41" s="9">
        <v>181</v>
      </c>
      <c r="J41" s="71"/>
      <c r="K41" s="71"/>
      <c r="L41" s="71"/>
      <c r="M41" s="72"/>
      <c r="N41" s="8"/>
      <c r="O41" s="8"/>
      <c r="P41" s="8"/>
      <c r="Q41" s="9">
        <v>10</v>
      </c>
      <c r="R41" s="71"/>
      <c r="S41" s="71"/>
      <c r="T41" s="71"/>
      <c r="U41" s="72"/>
      <c r="X41" s="10"/>
    </row>
    <row r="42" spans="1:24" ht="19.5" customHeight="1" x14ac:dyDescent="0.2">
      <c r="A42" s="5" t="s">
        <v>16</v>
      </c>
      <c r="B42" s="7"/>
      <c r="C42" s="8"/>
      <c r="D42" s="8"/>
      <c r="E42" s="9">
        <v>234</v>
      </c>
      <c r="F42" s="8"/>
      <c r="G42" s="8"/>
      <c r="H42" s="8"/>
      <c r="I42" s="9">
        <v>449</v>
      </c>
      <c r="J42" s="71"/>
      <c r="K42" s="71"/>
      <c r="L42" s="71"/>
      <c r="M42" s="72"/>
      <c r="N42" s="8"/>
      <c r="O42" s="8"/>
      <c r="P42" s="8"/>
      <c r="Q42" s="9">
        <v>44</v>
      </c>
      <c r="R42" s="71"/>
      <c r="S42" s="71"/>
      <c r="T42" s="71"/>
      <c r="U42" s="72"/>
      <c r="X42" s="10"/>
    </row>
    <row r="43" spans="1:24" ht="19.5" customHeight="1" x14ac:dyDescent="0.2">
      <c r="A43" s="5" t="s">
        <v>19</v>
      </c>
      <c r="B43" s="7"/>
      <c r="C43" s="8"/>
      <c r="D43" s="8"/>
      <c r="E43" s="9">
        <v>485</v>
      </c>
      <c r="F43" s="8"/>
      <c r="G43" s="8"/>
      <c r="H43" s="8"/>
      <c r="I43" s="9">
        <v>700</v>
      </c>
      <c r="J43" s="71"/>
      <c r="K43" s="71"/>
      <c r="L43" s="71"/>
      <c r="M43" s="72"/>
      <c r="N43" s="8"/>
      <c r="O43" s="8"/>
      <c r="P43" s="8"/>
      <c r="Q43" s="9">
        <v>59</v>
      </c>
      <c r="R43" s="71"/>
      <c r="S43" s="71"/>
      <c r="T43" s="71"/>
      <c r="U43" s="72"/>
      <c r="X43" s="10"/>
    </row>
    <row r="44" spans="1:24" ht="19.5" customHeight="1" x14ac:dyDescent="0.2">
      <c r="A44" s="5" t="s">
        <v>17</v>
      </c>
      <c r="B44" s="7"/>
      <c r="C44" s="8"/>
      <c r="D44" s="8"/>
      <c r="E44" s="9">
        <v>842</v>
      </c>
      <c r="F44" s="8"/>
      <c r="G44" s="8"/>
      <c r="H44" s="8"/>
      <c r="I44" s="9">
        <v>1017</v>
      </c>
      <c r="J44" s="71"/>
      <c r="K44" s="71"/>
      <c r="L44" s="71"/>
      <c r="M44" s="72"/>
      <c r="N44" s="8"/>
      <c r="O44" s="8"/>
      <c r="P44" s="8"/>
      <c r="Q44" s="9">
        <v>63</v>
      </c>
      <c r="R44" s="71"/>
      <c r="S44" s="71"/>
      <c r="T44" s="71"/>
      <c r="U44" s="72"/>
      <c r="X44" s="10"/>
    </row>
    <row r="45" spans="1:24" ht="19.5" customHeight="1" x14ac:dyDescent="0.2">
      <c r="A45" s="5" t="s">
        <v>18</v>
      </c>
      <c r="B45" s="7"/>
      <c r="C45" s="8"/>
      <c r="D45" s="8"/>
      <c r="E45" s="9">
        <v>965</v>
      </c>
      <c r="F45" s="8"/>
      <c r="G45" s="8"/>
      <c r="H45" s="8"/>
      <c r="I45" s="9">
        <v>2295</v>
      </c>
      <c r="J45" s="71"/>
      <c r="K45" s="71"/>
      <c r="L45" s="71"/>
      <c r="M45" s="72"/>
      <c r="N45" s="8"/>
      <c r="O45" s="8"/>
      <c r="P45" s="8"/>
      <c r="Q45" s="9">
        <v>73</v>
      </c>
      <c r="R45" s="71"/>
      <c r="S45" s="71"/>
      <c r="T45" s="71"/>
      <c r="U45" s="72"/>
      <c r="X45" s="10"/>
    </row>
    <row r="46" spans="1:24" ht="19.5" customHeight="1" x14ac:dyDescent="0.2">
      <c r="A46" s="5" t="s">
        <v>5</v>
      </c>
      <c r="B46" s="7"/>
      <c r="C46" s="8"/>
      <c r="D46" s="8"/>
      <c r="E46" s="9">
        <v>1083</v>
      </c>
      <c r="F46" s="8"/>
      <c r="G46" s="8"/>
      <c r="H46" s="8"/>
      <c r="I46" s="9">
        <v>2514</v>
      </c>
      <c r="J46" s="71"/>
      <c r="K46" s="71"/>
      <c r="L46" s="71"/>
      <c r="M46" s="72"/>
      <c r="N46" s="8"/>
      <c r="O46" s="8"/>
      <c r="P46" s="8"/>
      <c r="Q46" s="9">
        <v>80</v>
      </c>
      <c r="R46" s="71"/>
      <c r="S46" s="71"/>
      <c r="T46" s="71"/>
      <c r="U46" s="72"/>
      <c r="X46" s="10"/>
    </row>
    <row r="47" spans="1:24" ht="19.5" customHeight="1" x14ac:dyDescent="0.2">
      <c r="A47" s="5" t="s">
        <v>6</v>
      </c>
      <c r="B47" s="7"/>
      <c r="C47" s="8"/>
      <c r="D47" s="8"/>
      <c r="E47" s="9">
        <v>1178</v>
      </c>
      <c r="F47" s="8"/>
      <c r="G47" s="8"/>
      <c r="H47" s="8"/>
      <c r="I47" s="9">
        <v>2733</v>
      </c>
      <c r="J47" s="71"/>
      <c r="K47" s="71"/>
      <c r="L47" s="71"/>
      <c r="M47" s="72"/>
      <c r="N47" s="8"/>
      <c r="O47" s="8"/>
      <c r="P47" s="8"/>
      <c r="Q47" s="9">
        <v>85</v>
      </c>
      <c r="R47" s="71"/>
      <c r="S47" s="71"/>
      <c r="T47" s="71"/>
      <c r="U47" s="72"/>
      <c r="X47" s="10"/>
    </row>
    <row r="48" spans="1:24" ht="19.5" customHeight="1" x14ac:dyDescent="0.2">
      <c r="A48" s="5" t="s">
        <v>7</v>
      </c>
      <c r="B48" s="7"/>
      <c r="C48" s="8"/>
      <c r="D48" s="8"/>
      <c r="E48" s="9">
        <v>1277</v>
      </c>
      <c r="F48" s="8"/>
      <c r="G48" s="8"/>
      <c r="H48" s="8"/>
      <c r="I48" s="9">
        <v>2830</v>
      </c>
      <c r="J48" s="71"/>
      <c r="K48" s="71"/>
      <c r="L48" s="71"/>
      <c r="M48" s="72"/>
      <c r="N48" s="8"/>
      <c r="O48" s="8"/>
      <c r="P48" s="8"/>
      <c r="Q48" s="9">
        <v>92</v>
      </c>
      <c r="R48" s="71"/>
      <c r="S48" s="71"/>
      <c r="T48" s="71"/>
      <c r="U48" s="72"/>
      <c r="X48" s="10"/>
    </row>
    <row r="49" spans="1:24" ht="19.5" customHeight="1" x14ac:dyDescent="0.2">
      <c r="A49" s="5" t="s">
        <v>8</v>
      </c>
      <c r="B49" s="7"/>
      <c r="C49" s="8"/>
      <c r="D49" s="8"/>
      <c r="E49" s="9">
        <v>1441</v>
      </c>
      <c r="F49" s="8"/>
      <c r="G49" s="8"/>
      <c r="H49" s="8"/>
      <c r="I49" s="9">
        <v>2971</v>
      </c>
      <c r="J49" s="71"/>
      <c r="K49" s="71"/>
      <c r="L49" s="71"/>
      <c r="M49" s="72"/>
      <c r="N49" s="8"/>
      <c r="O49" s="8"/>
      <c r="P49" s="8"/>
      <c r="Q49" s="9">
        <v>97</v>
      </c>
      <c r="R49" s="71"/>
      <c r="S49" s="71"/>
      <c r="T49" s="71"/>
      <c r="U49" s="72"/>
      <c r="X49" s="10"/>
    </row>
    <row r="50" spans="1:24" ht="19.5" customHeight="1" x14ac:dyDescent="0.2">
      <c r="A50" s="5" t="s">
        <v>9</v>
      </c>
      <c r="B50" s="7"/>
      <c r="C50" s="8"/>
      <c r="D50" s="8"/>
      <c r="E50" s="9">
        <v>1649</v>
      </c>
      <c r="F50" s="8"/>
      <c r="G50" s="8"/>
      <c r="H50" s="8"/>
      <c r="I50" s="9">
        <v>3142</v>
      </c>
      <c r="J50" s="71"/>
      <c r="K50" s="71"/>
      <c r="L50" s="71"/>
      <c r="M50" s="72"/>
      <c r="N50" s="8"/>
      <c r="O50" s="8"/>
      <c r="P50" s="8"/>
      <c r="Q50" s="9">
        <v>103</v>
      </c>
      <c r="R50" s="71"/>
      <c r="S50" s="71"/>
      <c r="T50" s="71"/>
      <c r="U50" s="72"/>
      <c r="X50" s="10"/>
    </row>
    <row r="51" spans="1:24" ht="19.5" customHeight="1" x14ac:dyDescent="0.2">
      <c r="A51" s="83" t="s">
        <v>10</v>
      </c>
      <c r="B51" s="93"/>
      <c r="C51" s="94"/>
      <c r="D51" s="94"/>
      <c r="E51" s="85">
        <v>1742</v>
      </c>
      <c r="F51" s="94"/>
      <c r="G51" s="94"/>
      <c r="H51" s="94"/>
      <c r="I51" s="85">
        <v>3222</v>
      </c>
      <c r="J51" s="95"/>
      <c r="K51" s="95"/>
      <c r="L51" s="95"/>
      <c r="M51" s="96"/>
      <c r="N51" s="94"/>
      <c r="O51" s="94"/>
      <c r="P51" s="94"/>
      <c r="Q51" s="85">
        <v>107</v>
      </c>
      <c r="R51" s="95"/>
      <c r="S51" s="95"/>
      <c r="T51" s="95"/>
      <c r="U51" s="96"/>
      <c r="X51" s="10"/>
    </row>
    <row r="52" spans="1:24" ht="21.75" customHeight="1" x14ac:dyDescent="0.2">
      <c r="A52" s="92" t="s">
        <v>14</v>
      </c>
      <c r="B52" s="117"/>
      <c r="C52" s="118"/>
      <c r="D52" s="119"/>
      <c r="E52" s="12">
        <f>AVERAGE(E40:E51)</f>
        <v>917.16666666666663</v>
      </c>
      <c r="F52" s="117"/>
      <c r="G52" s="118"/>
      <c r="H52" s="119"/>
      <c r="I52" s="12">
        <f>AVERAGE(I40:I51)</f>
        <v>1837.9166666666667</v>
      </c>
      <c r="J52" s="117"/>
      <c r="K52" s="118"/>
      <c r="L52" s="119"/>
      <c r="M52" s="12"/>
      <c r="N52" s="117"/>
      <c r="O52" s="118"/>
      <c r="P52" s="119"/>
      <c r="Q52" s="12">
        <f>AVERAGE(Q40:Q51)</f>
        <v>67.833333333333329</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B2:T2"/>
    <mergeCell ref="A4:A6"/>
    <mergeCell ref="B4:U4"/>
    <mergeCell ref="R5:U5"/>
    <mergeCell ref="R39:U39"/>
    <mergeCell ref="B52:D52"/>
    <mergeCell ref="F52:H52"/>
    <mergeCell ref="J52:L52"/>
    <mergeCell ref="N52:P52"/>
    <mergeCell ref="R52:T52"/>
    <mergeCell ref="A38:A39"/>
    <mergeCell ref="B38:U38"/>
    <mergeCell ref="B5:E5"/>
    <mergeCell ref="F5:I5"/>
    <mergeCell ref="J5:M5"/>
    <mergeCell ref="N5:Q5"/>
    <mergeCell ref="B39:E39"/>
    <mergeCell ref="F39:I39"/>
    <mergeCell ref="J39:M39"/>
    <mergeCell ref="N39:Q39"/>
    <mergeCell ref="A21:A23"/>
    <mergeCell ref="B21:U21"/>
    <mergeCell ref="B22:E22"/>
    <mergeCell ref="F22:I22"/>
    <mergeCell ref="J22:M22"/>
    <mergeCell ref="N22:Q22"/>
    <mergeCell ref="R22:U22"/>
  </mergeCells>
  <phoneticPr fontId="5" type="noConversion"/>
  <pageMargins left="0.39" right="0.34" top="0.35" bottom="0.28000000000000003" header="0.28000000000000003" footer="0.19"/>
  <pageSetup paperSize="9" scale="5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pageSetUpPr fitToPage="1"/>
  </sheetPr>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2.42578125" style="3" bestFit="1" customWidth="1"/>
    <col min="18" max="20" width="11.28515625" style="3" customWidth="1"/>
    <col min="21" max="21" width="11.7109375" style="3" customWidth="1"/>
    <col min="22" max="22" width="10" style="1" bestFit="1" customWidth="1"/>
    <col min="23" max="16384" width="9.140625" style="1"/>
  </cols>
  <sheetData>
    <row r="2" spans="1:22" ht="18" customHeight="1" x14ac:dyDescent="0.2">
      <c r="B2" s="129" t="s">
        <v>82</v>
      </c>
      <c r="C2" s="130"/>
      <c r="D2" s="130"/>
      <c r="E2" s="130"/>
      <c r="F2" s="130"/>
      <c r="G2" s="130"/>
      <c r="H2" s="130"/>
      <c r="I2" s="130"/>
      <c r="J2" s="130"/>
      <c r="K2" s="130"/>
      <c r="L2" s="130"/>
      <c r="M2" s="130"/>
      <c r="N2" s="130"/>
      <c r="O2" s="130"/>
      <c r="P2" s="130"/>
      <c r="Q2" s="130"/>
      <c r="R2" s="130"/>
      <c r="S2" s="130"/>
      <c r="T2" s="131"/>
      <c r="U2" s="1"/>
    </row>
    <row r="3" spans="1:22" ht="15.75" customHeight="1" x14ac:dyDescent="0.2"/>
    <row r="4" spans="1:22"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2"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2"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2" ht="18.75" customHeight="1" x14ac:dyDescent="0.2">
      <c r="A7" s="73" t="s">
        <v>11</v>
      </c>
      <c r="B7" s="74">
        <v>418301.31</v>
      </c>
      <c r="C7" s="74">
        <v>1011065.23</v>
      </c>
      <c r="D7" s="74">
        <v>2389000.46</v>
      </c>
      <c r="E7" s="75">
        <f>SUM(B7:D7)</f>
        <v>3818367</v>
      </c>
      <c r="F7" s="76">
        <v>3324492.62</v>
      </c>
      <c r="G7" s="74">
        <v>1460148.46</v>
      </c>
      <c r="H7" s="74">
        <v>2356512.92</v>
      </c>
      <c r="I7" s="75">
        <f t="shared" ref="I7:I18" si="0">SUM(F7:H7)</f>
        <v>7141154</v>
      </c>
      <c r="J7" s="74">
        <v>4792</v>
      </c>
      <c r="K7" s="74">
        <v>10425</v>
      </c>
      <c r="L7" s="74">
        <v>25280</v>
      </c>
      <c r="M7" s="75">
        <f>SUM(J7:L7)</f>
        <v>40497</v>
      </c>
      <c r="N7" s="76">
        <v>5723500</v>
      </c>
      <c r="O7" s="74">
        <v>3122887</v>
      </c>
      <c r="P7" s="74">
        <v>5561907</v>
      </c>
      <c r="Q7" s="75">
        <f t="shared" ref="Q7:Q18" si="1">SUM(N7:P7)</f>
        <v>14408294</v>
      </c>
      <c r="R7" s="78"/>
      <c r="S7" s="78"/>
      <c r="T7" s="78"/>
      <c r="U7" s="79"/>
    </row>
    <row r="8" spans="1:22" ht="18.75" customHeight="1" x14ac:dyDescent="0.2">
      <c r="A8" s="5" t="s">
        <v>15</v>
      </c>
      <c r="B8" s="59">
        <v>363327</v>
      </c>
      <c r="C8" s="59">
        <v>1131901</v>
      </c>
      <c r="D8" s="59">
        <v>2462926</v>
      </c>
      <c r="E8" s="60">
        <f>SUM(B8:D8)</f>
        <v>3958154</v>
      </c>
      <c r="F8" s="58">
        <v>3054110.32</v>
      </c>
      <c r="G8" s="59">
        <v>1413553.96</v>
      </c>
      <c r="H8" s="59">
        <v>1990979.72</v>
      </c>
      <c r="I8" s="60">
        <f t="shared" si="0"/>
        <v>6458643.9999999991</v>
      </c>
      <c r="J8" s="59">
        <v>3432</v>
      </c>
      <c r="K8" s="59">
        <v>9121</v>
      </c>
      <c r="L8" s="59">
        <v>20693</v>
      </c>
      <c r="M8" s="60">
        <f>SUM(J8:L8)</f>
        <v>33246</v>
      </c>
      <c r="N8" s="58">
        <v>5290631</v>
      </c>
      <c r="O8" s="59">
        <v>3026746</v>
      </c>
      <c r="P8" s="59">
        <v>4689931</v>
      </c>
      <c r="Q8" s="60">
        <f t="shared" si="1"/>
        <v>13007308</v>
      </c>
      <c r="R8" s="65"/>
      <c r="S8" s="65"/>
      <c r="T8" s="65"/>
      <c r="U8" s="66"/>
    </row>
    <row r="9" spans="1:22" ht="18.75" customHeight="1" x14ac:dyDescent="0.2">
      <c r="A9" s="5" t="s">
        <v>16</v>
      </c>
      <c r="B9" s="59">
        <v>249835.31</v>
      </c>
      <c r="C9" s="59">
        <v>1180097.25</v>
      </c>
      <c r="D9" s="59">
        <v>2465544.44</v>
      </c>
      <c r="E9" s="60">
        <f>SUM(B9:D9)</f>
        <v>3895477</v>
      </c>
      <c r="F9" s="58">
        <v>2913952.62</v>
      </c>
      <c r="G9" s="59">
        <v>1496056.5</v>
      </c>
      <c r="H9" s="59">
        <v>2135216.88</v>
      </c>
      <c r="I9" s="60">
        <f t="shared" si="0"/>
        <v>6545226</v>
      </c>
      <c r="J9" s="59">
        <v>2547</v>
      </c>
      <c r="K9" s="59">
        <v>9154</v>
      </c>
      <c r="L9" s="59">
        <v>20402</v>
      </c>
      <c r="M9" s="60">
        <f>SUM(J9:L9)</f>
        <v>32103</v>
      </c>
      <c r="N9" s="58">
        <v>5497981</v>
      </c>
      <c r="O9" s="59">
        <v>3427808</v>
      </c>
      <c r="P9" s="59">
        <v>5366289</v>
      </c>
      <c r="Q9" s="60">
        <f t="shared" si="1"/>
        <v>14292078</v>
      </c>
      <c r="R9" s="65"/>
      <c r="S9" s="65"/>
      <c r="T9" s="65"/>
      <c r="U9" s="66"/>
    </row>
    <row r="10" spans="1:22" ht="18.75" customHeight="1" x14ac:dyDescent="0.2">
      <c r="A10" s="5" t="s">
        <v>19</v>
      </c>
      <c r="B10" s="59">
        <v>47905</v>
      </c>
      <c r="C10" s="59">
        <v>898339</v>
      </c>
      <c r="D10" s="59">
        <v>2390683</v>
      </c>
      <c r="E10" s="60">
        <f>SUM(B10:D10)</f>
        <v>3336927</v>
      </c>
      <c r="F10" s="58">
        <v>2367144.6</v>
      </c>
      <c r="G10" s="59">
        <v>1161895.46</v>
      </c>
      <c r="H10" s="59">
        <v>1997386.94</v>
      </c>
      <c r="I10" s="60">
        <f t="shared" si="0"/>
        <v>5526427</v>
      </c>
      <c r="J10" s="59">
        <v>933</v>
      </c>
      <c r="K10" s="59">
        <v>6921</v>
      </c>
      <c r="L10" s="59">
        <v>19496</v>
      </c>
      <c r="M10" s="60">
        <f>SUM(J10:L10)</f>
        <v>27350</v>
      </c>
      <c r="N10" s="58">
        <v>4699743</v>
      </c>
      <c r="O10" s="59">
        <v>2749726</v>
      </c>
      <c r="P10" s="59">
        <v>5053260</v>
      </c>
      <c r="Q10" s="60">
        <f t="shared" si="1"/>
        <v>12502729</v>
      </c>
      <c r="R10" s="65"/>
      <c r="S10" s="65"/>
      <c r="T10" s="65"/>
      <c r="U10" s="66"/>
    </row>
    <row r="11" spans="1:22" ht="18.75" customHeight="1" x14ac:dyDescent="0.2">
      <c r="A11" s="5" t="s">
        <v>17</v>
      </c>
      <c r="B11" s="59">
        <v>48249.31</v>
      </c>
      <c r="C11" s="59">
        <v>818175.25</v>
      </c>
      <c r="D11" s="59">
        <v>2191447.44</v>
      </c>
      <c r="E11" s="60">
        <f t="shared" ref="E11:E18" si="2">SUM(B11:D11)</f>
        <v>3057872</v>
      </c>
      <c r="F11" s="58">
        <v>2292047.62</v>
      </c>
      <c r="G11" s="59">
        <v>1250708.5</v>
      </c>
      <c r="H11" s="59">
        <v>1907070.88</v>
      </c>
      <c r="I11" s="60">
        <f t="shared" si="0"/>
        <v>5449827</v>
      </c>
      <c r="J11" s="59">
        <v>1066</v>
      </c>
      <c r="K11" s="59">
        <v>6644</v>
      </c>
      <c r="L11" s="59">
        <v>17704</v>
      </c>
      <c r="M11" s="60">
        <f t="shared" ref="M11:M18" si="3">SUM(J11:L11)</f>
        <v>25414</v>
      </c>
      <c r="N11" s="58">
        <v>4830529</v>
      </c>
      <c r="O11" s="59">
        <v>3044821</v>
      </c>
      <c r="P11" s="59">
        <v>4818134</v>
      </c>
      <c r="Q11" s="60">
        <f t="shared" si="1"/>
        <v>12693484</v>
      </c>
      <c r="R11" s="65"/>
      <c r="S11" s="65"/>
      <c r="T11" s="65"/>
      <c r="U11" s="66"/>
    </row>
    <row r="12" spans="1:22" ht="18.75" customHeight="1" x14ac:dyDescent="0.2">
      <c r="A12" s="5" t="s">
        <v>18</v>
      </c>
      <c r="B12" s="59">
        <v>35950</v>
      </c>
      <c r="C12" s="59">
        <v>639754</v>
      </c>
      <c r="D12" s="59">
        <v>1989116</v>
      </c>
      <c r="E12" s="60">
        <f t="shared" si="2"/>
        <v>2664820</v>
      </c>
      <c r="F12" s="58">
        <v>2707821.8</v>
      </c>
      <c r="G12" s="59">
        <v>1262276.3799999999</v>
      </c>
      <c r="H12" s="59">
        <v>2163688.8199999998</v>
      </c>
      <c r="I12" s="60">
        <f t="shared" si="0"/>
        <v>6133787</v>
      </c>
      <c r="J12" s="59">
        <v>1655</v>
      </c>
      <c r="K12" s="59">
        <v>5626</v>
      </c>
      <c r="L12" s="59">
        <v>16737</v>
      </c>
      <c r="M12" s="60">
        <f t="shared" si="3"/>
        <v>24018</v>
      </c>
      <c r="N12" s="58">
        <v>6385037</v>
      </c>
      <c r="O12" s="59">
        <v>3478318</v>
      </c>
      <c r="P12" s="59">
        <v>6003882</v>
      </c>
      <c r="Q12" s="60">
        <f t="shared" si="1"/>
        <v>15867237</v>
      </c>
      <c r="R12" s="65"/>
      <c r="S12" s="65"/>
      <c r="T12" s="65"/>
      <c r="U12" s="66"/>
      <c r="V12" s="97"/>
    </row>
    <row r="13" spans="1:22" ht="18.75" customHeight="1" x14ac:dyDescent="0.2">
      <c r="A13" s="5" t="s">
        <v>5</v>
      </c>
      <c r="B13" s="59">
        <v>38886</v>
      </c>
      <c r="C13" s="59">
        <v>715998</v>
      </c>
      <c r="D13" s="59">
        <v>1970833</v>
      </c>
      <c r="E13" s="60">
        <f t="shared" si="2"/>
        <v>2725717</v>
      </c>
      <c r="F13" s="58">
        <v>3823809.36</v>
      </c>
      <c r="G13" s="59">
        <v>1691365.96</v>
      </c>
      <c r="H13" s="59">
        <v>2578468.2599999998</v>
      </c>
      <c r="I13" s="60">
        <f t="shared" si="0"/>
        <v>8093643.5800000001</v>
      </c>
      <c r="J13" s="59">
        <v>1402</v>
      </c>
      <c r="K13" s="59">
        <v>6182</v>
      </c>
      <c r="L13" s="59">
        <v>16821</v>
      </c>
      <c r="M13" s="60">
        <f t="shared" si="3"/>
        <v>24405</v>
      </c>
      <c r="N13" s="58">
        <v>8056291</v>
      </c>
      <c r="O13" s="59">
        <v>4143467</v>
      </c>
      <c r="P13" s="59">
        <v>6227218</v>
      </c>
      <c r="Q13" s="60">
        <f t="shared" si="1"/>
        <v>18426976</v>
      </c>
      <c r="R13" s="65"/>
      <c r="S13" s="65"/>
      <c r="T13" s="65"/>
      <c r="U13" s="66"/>
    </row>
    <row r="14" spans="1:22" ht="18.75" customHeight="1" x14ac:dyDescent="0.2">
      <c r="A14" s="5" t="s">
        <v>6</v>
      </c>
      <c r="B14" s="59">
        <v>34664.6</v>
      </c>
      <c r="C14" s="59">
        <v>771061.48</v>
      </c>
      <c r="D14" s="59">
        <v>2140297.92</v>
      </c>
      <c r="E14" s="60">
        <f t="shared" si="2"/>
        <v>2946024</v>
      </c>
      <c r="F14" s="58">
        <v>3180042.2</v>
      </c>
      <c r="G14" s="59">
        <v>1697296.72</v>
      </c>
      <c r="H14" s="59">
        <v>2874617.38</v>
      </c>
      <c r="I14" s="60">
        <f t="shared" si="0"/>
        <v>7751956.2999999998</v>
      </c>
      <c r="J14" s="59">
        <v>1334</v>
      </c>
      <c r="K14" s="59">
        <v>7533</v>
      </c>
      <c r="L14" s="59">
        <v>20371</v>
      </c>
      <c r="M14" s="60">
        <f t="shared" si="3"/>
        <v>29238</v>
      </c>
      <c r="N14" s="58">
        <v>6993295</v>
      </c>
      <c r="O14" s="59">
        <v>4351455</v>
      </c>
      <c r="P14" s="59">
        <v>7201286</v>
      </c>
      <c r="Q14" s="60">
        <f t="shared" si="1"/>
        <v>18546036</v>
      </c>
      <c r="R14" s="65"/>
      <c r="S14" s="65"/>
      <c r="T14" s="65"/>
      <c r="U14" s="66"/>
      <c r="V14" s="97"/>
    </row>
    <row r="15" spans="1:22" ht="18.75" customHeight="1" x14ac:dyDescent="0.2">
      <c r="A15" s="5" t="s">
        <v>7</v>
      </c>
      <c r="B15" s="59">
        <v>59738</v>
      </c>
      <c r="C15" s="59">
        <v>991101</v>
      </c>
      <c r="D15" s="59">
        <v>2236224</v>
      </c>
      <c r="E15" s="60">
        <f t="shared" si="2"/>
        <v>3287063</v>
      </c>
      <c r="F15" s="58">
        <v>3115514.04</v>
      </c>
      <c r="G15" s="59">
        <v>1502584.68</v>
      </c>
      <c r="H15" s="59">
        <v>2199350.52</v>
      </c>
      <c r="I15" s="60">
        <f t="shared" si="0"/>
        <v>6817449.2400000002</v>
      </c>
      <c r="J15" s="59">
        <v>1076</v>
      </c>
      <c r="K15" s="59">
        <v>7065</v>
      </c>
      <c r="L15" s="59">
        <v>16691</v>
      </c>
      <c r="M15" s="60">
        <f t="shared" si="3"/>
        <v>24832</v>
      </c>
      <c r="N15" s="58">
        <v>6486771</v>
      </c>
      <c r="O15" s="59">
        <v>3581812</v>
      </c>
      <c r="P15" s="59">
        <v>5410867</v>
      </c>
      <c r="Q15" s="60">
        <f t="shared" si="1"/>
        <v>15479450</v>
      </c>
      <c r="R15" s="65"/>
      <c r="S15" s="65"/>
      <c r="T15" s="65"/>
      <c r="U15" s="66"/>
    </row>
    <row r="16" spans="1:22" ht="18.75" customHeight="1" x14ac:dyDescent="0.2">
      <c r="A16" s="5" t="s">
        <v>8</v>
      </c>
      <c r="B16" s="59">
        <v>156812.34</v>
      </c>
      <c r="C16" s="59">
        <v>720337.24</v>
      </c>
      <c r="D16" s="59">
        <v>1497852.42</v>
      </c>
      <c r="E16" s="60">
        <f t="shared" si="2"/>
        <v>2375002</v>
      </c>
      <c r="F16" s="58">
        <v>2985076.7</v>
      </c>
      <c r="G16" s="59">
        <v>1442470.2</v>
      </c>
      <c r="H16" s="59">
        <v>2083130.1</v>
      </c>
      <c r="I16" s="60">
        <f t="shared" si="0"/>
        <v>6510677</v>
      </c>
      <c r="J16" s="59">
        <v>2384</v>
      </c>
      <c r="K16" s="59">
        <v>7782</v>
      </c>
      <c r="L16" s="59">
        <v>17835</v>
      </c>
      <c r="M16" s="60">
        <f t="shared" si="3"/>
        <v>28001</v>
      </c>
      <c r="N16" s="58">
        <v>7003294</v>
      </c>
      <c r="O16" s="59">
        <v>3881827</v>
      </c>
      <c r="P16" s="59">
        <v>5905625</v>
      </c>
      <c r="Q16" s="60">
        <f t="shared" si="1"/>
        <v>16790746</v>
      </c>
      <c r="R16" s="65"/>
      <c r="S16" s="65"/>
      <c r="T16" s="65"/>
      <c r="U16" s="66"/>
      <c r="V16" s="97"/>
    </row>
    <row r="17" spans="1:26" ht="18.75" customHeight="1" x14ac:dyDescent="0.2">
      <c r="A17" s="5" t="s">
        <v>9</v>
      </c>
      <c r="B17" s="59">
        <v>309223</v>
      </c>
      <c r="C17" s="59">
        <v>688759</v>
      </c>
      <c r="D17" s="59">
        <v>1574275</v>
      </c>
      <c r="E17" s="60">
        <f t="shared" si="2"/>
        <v>2572257</v>
      </c>
      <c r="F17" s="58">
        <v>2968779.2</v>
      </c>
      <c r="G17" s="59">
        <v>1410397.92</v>
      </c>
      <c r="H17" s="59">
        <v>2339821.88</v>
      </c>
      <c r="I17" s="60">
        <f t="shared" si="0"/>
        <v>6718999</v>
      </c>
      <c r="J17" s="59">
        <v>3803</v>
      </c>
      <c r="K17" s="59">
        <v>7192</v>
      </c>
      <c r="L17" s="59">
        <v>18000</v>
      </c>
      <c r="M17" s="60">
        <f t="shared" si="3"/>
        <v>28995</v>
      </c>
      <c r="N17" s="58">
        <v>6034357</v>
      </c>
      <c r="O17" s="59">
        <v>3468738</v>
      </c>
      <c r="P17" s="59">
        <v>6256149</v>
      </c>
      <c r="Q17" s="60">
        <f t="shared" si="1"/>
        <v>15759244</v>
      </c>
      <c r="R17" s="65"/>
      <c r="S17" s="65"/>
      <c r="T17" s="65"/>
      <c r="U17" s="66"/>
    </row>
    <row r="18" spans="1:26" ht="18.75" customHeight="1" x14ac:dyDescent="0.2">
      <c r="A18" s="5" t="s">
        <v>10</v>
      </c>
      <c r="B18" s="61">
        <v>330788</v>
      </c>
      <c r="C18" s="61">
        <v>710497</v>
      </c>
      <c r="D18" s="61">
        <v>1743711</v>
      </c>
      <c r="E18" s="60">
        <f t="shared" si="2"/>
        <v>2784996</v>
      </c>
      <c r="F18" s="61">
        <v>2939641.9</v>
      </c>
      <c r="G18" s="61">
        <v>1403182.66</v>
      </c>
      <c r="H18" s="61">
        <v>2543939.44</v>
      </c>
      <c r="I18" s="60">
        <f t="shared" si="0"/>
        <v>6886764</v>
      </c>
      <c r="J18" s="61">
        <v>4449</v>
      </c>
      <c r="K18" s="61">
        <v>7382</v>
      </c>
      <c r="L18" s="61">
        <v>19729</v>
      </c>
      <c r="M18" s="60">
        <f t="shared" si="3"/>
        <v>31560</v>
      </c>
      <c r="N18" s="61">
        <v>5792050</v>
      </c>
      <c r="O18" s="61">
        <v>3380302</v>
      </c>
      <c r="P18" s="61">
        <v>6631845</v>
      </c>
      <c r="Q18" s="60">
        <f t="shared" si="1"/>
        <v>15804197</v>
      </c>
      <c r="R18" s="65"/>
      <c r="S18" s="65"/>
      <c r="T18" s="65"/>
      <c r="U18" s="66"/>
    </row>
    <row r="19" spans="1:26" ht="21.75" customHeight="1" x14ac:dyDescent="0.2">
      <c r="A19" s="11" t="s">
        <v>12</v>
      </c>
      <c r="B19" s="62">
        <f t="shared" ref="B19:Q19" si="4">SUM(B7:B18)</f>
        <v>2093679.8700000003</v>
      </c>
      <c r="C19" s="63">
        <f t="shared" si="4"/>
        <v>10277085.450000001</v>
      </c>
      <c r="D19" s="63">
        <f t="shared" si="4"/>
        <v>25051910.68</v>
      </c>
      <c r="E19" s="12">
        <f t="shared" si="4"/>
        <v>37422676</v>
      </c>
      <c r="F19" s="62">
        <f t="shared" si="4"/>
        <v>35672432.979999997</v>
      </c>
      <c r="G19" s="63">
        <f t="shared" si="4"/>
        <v>17191937.399999999</v>
      </c>
      <c r="H19" s="63">
        <f t="shared" si="4"/>
        <v>27170183.740000002</v>
      </c>
      <c r="I19" s="12">
        <f t="shared" si="4"/>
        <v>80034554.120000005</v>
      </c>
      <c r="J19" s="62">
        <f t="shared" si="4"/>
        <v>28873</v>
      </c>
      <c r="K19" s="63">
        <f t="shared" si="4"/>
        <v>91027</v>
      </c>
      <c r="L19" s="63">
        <f t="shared" si="4"/>
        <v>229759</v>
      </c>
      <c r="M19" s="12">
        <f t="shared" si="4"/>
        <v>349659</v>
      </c>
      <c r="N19" s="62">
        <f t="shared" si="4"/>
        <v>72793479</v>
      </c>
      <c r="O19" s="63">
        <f t="shared" si="4"/>
        <v>41657907</v>
      </c>
      <c r="P19" s="63">
        <f t="shared" si="4"/>
        <v>69126393</v>
      </c>
      <c r="Q19" s="12">
        <f t="shared" si="4"/>
        <v>183577779</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11728</v>
      </c>
      <c r="F24" s="78"/>
      <c r="G24" s="78"/>
      <c r="H24" s="78"/>
      <c r="I24" s="75">
        <v>921</v>
      </c>
      <c r="J24" s="78"/>
      <c r="K24" s="78"/>
      <c r="L24" s="78"/>
      <c r="M24" s="79"/>
      <c r="N24" s="78"/>
      <c r="O24" s="78"/>
      <c r="P24" s="78"/>
      <c r="Q24" s="79"/>
      <c r="R24" s="78"/>
      <c r="S24" s="78"/>
      <c r="T24" s="78"/>
      <c r="U24" s="79"/>
    </row>
    <row r="25" spans="1:26" ht="19.5" customHeight="1" x14ac:dyDescent="0.2">
      <c r="A25" s="5" t="s">
        <v>15</v>
      </c>
      <c r="B25" s="65"/>
      <c r="C25" s="65"/>
      <c r="D25" s="65"/>
      <c r="E25" s="60">
        <v>10080</v>
      </c>
      <c r="F25" s="65"/>
      <c r="G25" s="65"/>
      <c r="H25" s="65"/>
      <c r="I25" s="60">
        <v>860</v>
      </c>
      <c r="J25" s="65"/>
      <c r="K25" s="65"/>
      <c r="L25" s="65"/>
      <c r="M25" s="66"/>
      <c r="N25" s="65"/>
      <c r="O25" s="65"/>
      <c r="P25" s="65"/>
      <c r="Q25" s="66"/>
      <c r="R25" s="65"/>
      <c r="S25" s="65"/>
      <c r="T25" s="65"/>
      <c r="U25" s="66"/>
    </row>
    <row r="26" spans="1:26" ht="19.5" customHeight="1" x14ac:dyDescent="0.2">
      <c r="A26" s="5" t="s">
        <v>16</v>
      </c>
      <c r="B26" s="65"/>
      <c r="C26" s="65"/>
      <c r="D26" s="65"/>
      <c r="E26" s="60">
        <v>9990</v>
      </c>
      <c r="F26" s="65"/>
      <c r="G26" s="65"/>
      <c r="H26" s="65"/>
      <c r="I26" s="60">
        <v>877</v>
      </c>
      <c r="J26" s="65"/>
      <c r="K26" s="65"/>
      <c r="L26" s="65"/>
      <c r="M26" s="66"/>
      <c r="N26" s="65"/>
      <c r="O26" s="65"/>
      <c r="P26" s="65"/>
      <c r="Q26" s="66"/>
      <c r="R26" s="65"/>
      <c r="S26" s="65"/>
      <c r="T26" s="65"/>
      <c r="U26" s="66"/>
    </row>
    <row r="27" spans="1:26" ht="19.5" customHeight="1" x14ac:dyDescent="0.2">
      <c r="A27" s="5" t="s">
        <v>19</v>
      </c>
      <c r="B27" s="65"/>
      <c r="C27" s="65"/>
      <c r="D27" s="65"/>
      <c r="E27" s="60">
        <v>9116</v>
      </c>
      <c r="F27" s="65"/>
      <c r="G27" s="65"/>
      <c r="H27" s="65"/>
      <c r="I27" s="60">
        <v>646</v>
      </c>
      <c r="J27" s="65"/>
      <c r="K27" s="65"/>
      <c r="L27" s="65"/>
      <c r="M27" s="66"/>
      <c r="N27" s="65"/>
      <c r="O27" s="65"/>
      <c r="P27" s="65"/>
      <c r="Q27" s="66"/>
      <c r="R27" s="65"/>
      <c r="S27" s="65"/>
      <c r="T27" s="65"/>
      <c r="U27" s="66"/>
    </row>
    <row r="28" spans="1:26" ht="19.5" customHeight="1" x14ac:dyDescent="0.2">
      <c r="A28" s="5" t="s">
        <v>17</v>
      </c>
      <c r="B28" s="65"/>
      <c r="C28" s="65"/>
      <c r="D28" s="65"/>
      <c r="E28" s="60">
        <v>35387</v>
      </c>
      <c r="F28" s="65"/>
      <c r="G28" s="65"/>
      <c r="H28" s="65"/>
      <c r="I28" s="60">
        <v>2187</v>
      </c>
      <c r="J28" s="65"/>
      <c r="K28" s="65"/>
      <c r="L28" s="65"/>
      <c r="M28" s="66"/>
      <c r="N28" s="65"/>
      <c r="O28" s="65"/>
      <c r="P28" s="65"/>
      <c r="Q28" s="66"/>
      <c r="R28" s="65"/>
      <c r="S28" s="65"/>
      <c r="T28" s="65"/>
      <c r="U28" s="66"/>
    </row>
    <row r="29" spans="1:26" ht="19.5" customHeight="1" x14ac:dyDescent="0.2">
      <c r="A29" s="5" t="s">
        <v>18</v>
      </c>
      <c r="B29" s="65"/>
      <c r="C29" s="65"/>
      <c r="D29" s="65"/>
      <c r="E29" s="60">
        <v>84554</v>
      </c>
      <c r="F29" s="65"/>
      <c r="G29" s="65"/>
      <c r="H29" s="65"/>
      <c r="I29" s="60">
        <v>1960</v>
      </c>
      <c r="J29" s="65"/>
      <c r="K29" s="65"/>
      <c r="L29" s="65"/>
      <c r="M29" s="66"/>
      <c r="N29" s="65"/>
      <c r="O29" s="65"/>
      <c r="P29" s="65"/>
      <c r="Q29" s="66"/>
      <c r="R29" s="65"/>
      <c r="S29" s="65"/>
      <c r="T29" s="65"/>
      <c r="U29" s="66"/>
    </row>
    <row r="30" spans="1:26" ht="19.5" customHeight="1" x14ac:dyDescent="0.2">
      <c r="A30" s="5" t="s">
        <v>5</v>
      </c>
      <c r="B30" s="65"/>
      <c r="C30" s="65"/>
      <c r="D30" s="65"/>
      <c r="E30" s="60">
        <v>1712966</v>
      </c>
      <c r="F30" s="65"/>
      <c r="G30" s="65"/>
      <c r="H30" s="65"/>
      <c r="I30" s="60">
        <v>1094</v>
      </c>
      <c r="J30" s="65"/>
      <c r="K30" s="65"/>
      <c r="L30" s="65"/>
      <c r="M30" s="66"/>
      <c r="N30" s="65"/>
      <c r="O30" s="65"/>
      <c r="P30" s="65"/>
      <c r="Q30" s="66"/>
      <c r="R30" s="65"/>
      <c r="S30" s="65"/>
      <c r="T30" s="65"/>
      <c r="U30" s="66"/>
    </row>
    <row r="31" spans="1:26" ht="19.5" customHeight="1" x14ac:dyDescent="0.2">
      <c r="A31" s="5" t="s">
        <v>6</v>
      </c>
      <c r="B31" s="65"/>
      <c r="C31" s="65"/>
      <c r="D31" s="65"/>
      <c r="E31" s="60">
        <v>1869008</v>
      </c>
      <c r="F31" s="65"/>
      <c r="G31" s="65"/>
      <c r="H31" s="65"/>
      <c r="I31" s="60">
        <v>1013</v>
      </c>
      <c r="J31" s="65"/>
      <c r="K31" s="65"/>
      <c r="L31" s="65"/>
      <c r="M31" s="66"/>
      <c r="N31" s="65"/>
      <c r="O31" s="65"/>
      <c r="P31" s="65"/>
      <c r="Q31" s="66"/>
      <c r="R31" s="65"/>
      <c r="S31" s="65"/>
      <c r="T31" s="65"/>
      <c r="U31" s="66"/>
    </row>
    <row r="32" spans="1:26" ht="19.5" customHeight="1" x14ac:dyDescent="0.2">
      <c r="A32" s="5" t="s">
        <v>7</v>
      </c>
      <c r="B32" s="65"/>
      <c r="C32" s="65"/>
      <c r="D32" s="65"/>
      <c r="E32" s="60">
        <v>2154172</v>
      </c>
      <c r="F32" s="65"/>
      <c r="G32" s="65"/>
      <c r="H32" s="65"/>
      <c r="I32" s="60">
        <v>851</v>
      </c>
      <c r="J32" s="65"/>
      <c r="K32" s="65"/>
      <c r="L32" s="65"/>
      <c r="M32" s="66"/>
      <c r="N32" s="65"/>
      <c r="O32" s="65"/>
      <c r="P32" s="65"/>
      <c r="Q32" s="66"/>
      <c r="R32" s="65"/>
      <c r="S32" s="65"/>
      <c r="T32" s="65"/>
      <c r="U32" s="66"/>
    </row>
    <row r="33" spans="1:24" ht="19.5" customHeight="1" x14ac:dyDescent="0.2">
      <c r="A33" s="5" t="s">
        <v>8</v>
      </c>
      <c r="B33" s="65"/>
      <c r="C33" s="65"/>
      <c r="D33" s="65"/>
      <c r="E33" s="60">
        <v>2496071</v>
      </c>
      <c r="F33" s="65"/>
      <c r="G33" s="65"/>
      <c r="H33" s="65"/>
      <c r="I33" s="60">
        <v>2685</v>
      </c>
      <c r="J33" s="65"/>
      <c r="K33" s="65"/>
      <c r="L33" s="65"/>
      <c r="M33" s="66"/>
      <c r="N33" s="65"/>
      <c r="O33" s="65"/>
      <c r="P33" s="65"/>
      <c r="Q33" s="66"/>
      <c r="R33" s="65"/>
      <c r="S33" s="65"/>
      <c r="T33" s="65"/>
      <c r="U33" s="66"/>
    </row>
    <row r="34" spans="1:24" ht="19.5" customHeight="1" x14ac:dyDescent="0.2">
      <c r="A34" s="5" t="s">
        <v>9</v>
      </c>
      <c r="B34" s="65"/>
      <c r="C34" s="65"/>
      <c r="D34" s="65"/>
      <c r="E34" s="60">
        <v>2626210</v>
      </c>
      <c r="F34" s="65"/>
      <c r="G34" s="65"/>
      <c r="H34" s="65"/>
      <c r="I34" s="60">
        <v>2620</v>
      </c>
      <c r="J34" s="65"/>
      <c r="K34" s="65"/>
      <c r="L34" s="65"/>
      <c r="M34" s="66"/>
      <c r="N34" s="65"/>
      <c r="O34" s="65"/>
      <c r="P34" s="65"/>
      <c r="Q34" s="66"/>
      <c r="R34" s="65"/>
      <c r="S34" s="65"/>
      <c r="T34" s="65"/>
      <c r="U34" s="66"/>
    </row>
    <row r="35" spans="1:24" ht="19.5" customHeight="1" x14ac:dyDescent="0.2">
      <c r="A35" s="83" t="s">
        <v>10</v>
      </c>
      <c r="B35" s="84"/>
      <c r="C35" s="84"/>
      <c r="D35" s="84"/>
      <c r="E35" s="85">
        <v>2808428</v>
      </c>
      <c r="F35" s="84"/>
      <c r="G35" s="84"/>
      <c r="H35" s="84"/>
      <c r="I35" s="85">
        <v>3925</v>
      </c>
      <c r="J35" s="84"/>
      <c r="K35" s="84"/>
      <c r="L35" s="84"/>
      <c r="M35" s="86"/>
      <c r="N35" s="84"/>
      <c r="O35" s="84"/>
      <c r="P35" s="84"/>
      <c r="Q35" s="86"/>
      <c r="R35" s="84"/>
      <c r="S35" s="84"/>
      <c r="T35" s="84"/>
      <c r="U35" s="86"/>
    </row>
    <row r="36" spans="1:24" ht="21.2" customHeight="1" x14ac:dyDescent="0.2">
      <c r="A36" s="92" t="s">
        <v>12</v>
      </c>
      <c r="B36" s="62"/>
      <c r="C36" s="63"/>
      <c r="D36" s="63"/>
      <c r="E36" s="12">
        <f>SUM(E24:E35)</f>
        <v>13827710</v>
      </c>
      <c r="F36" s="62"/>
      <c r="G36" s="63"/>
      <c r="H36" s="63"/>
      <c r="I36" s="12">
        <f>SUM(I24:I35)</f>
        <v>19639</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973</v>
      </c>
      <c r="F40" s="8"/>
      <c r="G40" s="8"/>
      <c r="H40" s="8"/>
      <c r="I40" s="9">
        <v>2650</v>
      </c>
      <c r="J40" s="8"/>
      <c r="K40" s="8"/>
      <c r="L40" s="8"/>
      <c r="M40" s="9">
        <v>2</v>
      </c>
      <c r="N40" s="8"/>
      <c r="O40" s="8"/>
      <c r="P40" s="8"/>
      <c r="Q40" s="9">
        <v>249</v>
      </c>
      <c r="R40" s="71"/>
      <c r="S40" s="71"/>
      <c r="T40" s="71"/>
      <c r="U40" s="72"/>
      <c r="X40" s="10"/>
    </row>
    <row r="41" spans="1:24" ht="19.5" customHeight="1" x14ac:dyDescent="0.2">
      <c r="A41" s="5" t="s">
        <v>15</v>
      </c>
      <c r="B41" s="7"/>
      <c r="C41" s="8"/>
      <c r="D41" s="8"/>
      <c r="E41" s="9">
        <v>1088</v>
      </c>
      <c r="F41" s="8"/>
      <c r="G41" s="8"/>
      <c r="H41" s="8"/>
      <c r="I41" s="9">
        <v>2720</v>
      </c>
      <c r="J41" s="8"/>
      <c r="K41" s="8"/>
      <c r="L41" s="8"/>
      <c r="M41" s="9">
        <v>2</v>
      </c>
      <c r="N41" s="8"/>
      <c r="O41" s="8"/>
      <c r="P41" s="8"/>
      <c r="Q41" s="9">
        <v>242</v>
      </c>
      <c r="R41" s="71"/>
      <c r="S41" s="71"/>
      <c r="T41" s="71"/>
      <c r="U41" s="72"/>
      <c r="X41" s="10"/>
    </row>
    <row r="42" spans="1:24" ht="19.5" customHeight="1" x14ac:dyDescent="0.2">
      <c r="A42" s="5" t="s">
        <v>16</v>
      </c>
      <c r="B42" s="7"/>
      <c r="C42" s="8"/>
      <c r="D42" s="8"/>
      <c r="E42" s="9">
        <v>1087</v>
      </c>
      <c r="F42" s="8"/>
      <c r="G42" s="8"/>
      <c r="H42" s="8"/>
      <c r="I42" s="9">
        <v>2792</v>
      </c>
      <c r="J42" s="8"/>
      <c r="K42" s="8"/>
      <c r="L42" s="8"/>
      <c r="M42" s="9">
        <v>2</v>
      </c>
      <c r="N42" s="8"/>
      <c r="O42" s="8"/>
      <c r="P42" s="8"/>
      <c r="Q42" s="9">
        <v>219</v>
      </c>
      <c r="R42" s="71"/>
      <c r="S42" s="71"/>
      <c r="T42" s="71"/>
      <c r="U42" s="72"/>
      <c r="X42" s="10"/>
    </row>
    <row r="43" spans="1:24" ht="19.5" customHeight="1" x14ac:dyDescent="0.2">
      <c r="A43" s="5" t="s">
        <v>19</v>
      </c>
      <c r="B43" s="7"/>
      <c r="C43" s="8"/>
      <c r="D43" s="8"/>
      <c r="E43" s="9">
        <v>1071</v>
      </c>
      <c r="F43" s="8"/>
      <c r="G43" s="8"/>
      <c r="H43" s="8"/>
      <c r="I43" s="9">
        <v>2701</v>
      </c>
      <c r="J43" s="8"/>
      <c r="K43" s="8"/>
      <c r="L43" s="8"/>
      <c r="M43" s="9">
        <v>2</v>
      </c>
      <c r="N43" s="8"/>
      <c r="O43" s="8"/>
      <c r="P43" s="8"/>
      <c r="Q43" s="9">
        <v>208</v>
      </c>
      <c r="R43" s="71"/>
      <c r="S43" s="71"/>
      <c r="T43" s="71"/>
      <c r="U43" s="72"/>
      <c r="X43" s="10"/>
    </row>
    <row r="44" spans="1:24" ht="19.5" customHeight="1" x14ac:dyDescent="0.2">
      <c r="A44" s="5" t="s">
        <v>17</v>
      </c>
      <c r="B44" s="7"/>
      <c r="C44" s="8"/>
      <c r="D44" s="8"/>
      <c r="E44" s="9">
        <v>1103</v>
      </c>
      <c r="F44" s="8"/>
      <c r="G44" s="8"/>
      <c r="H44" s="8"/>
      <c r="I44" s="9">
        <v>2822</v>
      </c>
      <c r="J44" s="8"/>
      <c r="K44" s="8"/>
      <c r="L44" s="8"/>
      <c r="M44" s="9">
        <v>2</v>
      </c>
      <c r="N44" s="8"/>
      <c r="O44" s="8"/>
      <c r="P44" s="8"/>
      <c r="Q44" s="9">
        <v>211</v>
      </c>
      <c r="R44" s="71"/>
      <c r="S44" s="71"/>
      <c r="T44" s="71"/>
      <c r="U44" s="72"/>
      <c r="X44" s="10"/>
    </row>
    <row r="45" spans="1:24" ht="19.5" customHeight="1" x14ac:dyDescent="0.2">
      <c r="A45" s="5" t="s">
        <v>18</v>
      </c>
      <c r="B45" s="7"/>
      <c r="C45" s="8"/>
      <c r="D45" s="8"/>
      <c r="E45" s="9">
        <v>1110</v>
      </c>
      <c r="F45" s="8"/>
      <c r="G45" s="8"/>
      <c r="H45" s="8"/>
      <c r="I45" s="9">
        <v>2818</v>
      </c>
      <c r="J45" s="8"/>
      <c r="K45" s="8"/>
      <c r="L45" s="8"/>
      <c r="M45" s="9">
        <v>2</v>
      </c>
      <c r="N45" s="8"/>
      <c r="O45" s="8"/>
      <c r="P45" s="8"/>
      <c r="Q45" s="9">
        <v>205</v>
      </c>
      <c r="R45" s="71"/>
      <c r="S45" s="71"/>
      <c r="T45" s="71"/>
      <c r="U45" s="72"/>
      <c r="X45" s="10"/>
    </row>
    <row r="46" spans="1:24" ht="19.5" customHeight="1" x14ac:dyDescent="0.2">
      <c r="A46" s="5" t="s">
        <v>5</v>
      </c>
      <c r="B46" s="7"/>
      <c r="C46" s="8"/>
      <c r="D46" s="8"/>
      <c r="E46" s="9">
        <v>1735</v>
      </c>
      <c r="F46" s="8"/>
      <c r="G46" s="8"/>
      <c r="H46" s="8"/>
      <c r="I46" s="9">
        <v>3454</v>
      </c>
      <c r="J46" s="8"/>
      <c r="K46" s="8"/>
      <c r="L46" s="8"/>
      <c r="M46" s="9">
        <v>2</v>
      </c>
      <c r="N46" s="8"/>
      <c r="O46" s="8"/>
      <c r="P46" s="8"/>
      <c r="Q46" s="9">
        <v>223</v>
      </c>
      <c r="R46" s="71"/>
      <c r="S46" s="71"/>
      <c r="T46" s="71"/>
      <c r="U46" s="72"/>
      <c r="X46" s="10"/>
    </row>
    <row r="47" spans="1:24" ht="19.5" customHeight="1" x14ac:dyDescent="0.2">
      <c r="A47" s="5" t="s">
        <v>6</v>
      </c>
      <c r="B47" s="7"/>
      <c r="C47" s="8"/>
      <c r="D47" s="8"/>
      <c r="E47" s="9">
        <v>1702</v>
      </c>
      <c r="F47" s="8"/>
      <c r="G47" s="8"/>
      <c r="H47" s="8"/>
      <c r="I47" s="9">
        <v>3462</v>
      </c>
      <c r="J47" s="8"/>
      <c r="K47" s="8"/>
      <c r="L47" s="8"/>
      <c r="M47" s="9">
        <v>2</v>
      </c>
      <c r="N47" s="8"/>
      <c r="O47" s="8"/>
      <c r="P47" s="8"/>
      <c r="Q47" s="9">
        <v>222</v>
      </c>
      <c r="R47" s="71"/>
      <c r="S47" s="71"/>
      <c r="T47" s="71"/>
      <c r="U47" s="72"/>
      <c r="X47" s="10"/>
    </row>
    <row r="48" spans="1:24" ht="19.5" customHeight="1" x14ac:dyDescent="0.2">
      <c r="A48" s="5" t="s">
        <v>7</v>
      </c>
      <c r="B48" s="7"/>
      <c r="C48" s="8"/>
      <c r="D48" s="8"/>
      <c r="E48" s="9">
        <v>1779</v>
      </c>
      <c r="F48" s="8"/>
      <c r="G48" s="8"/>
      <c r="H48" s="8"/>
      <c r="I48" s="9">
        <v>3382</v>
      </c>
      <c r="J48" s="8"/>
      <c r="K48" s="8"/>
      <c r="L48" s="8"/>
      <c r="M48" s="9">
        <v>1</v>
      </c>
      <c r="N48" s="8"/>
      <c r="O48" s="8"/>
      <c r="P48" s="8"/>
      <c r="Q48" s="9">
        <v>198</v>
      </c>
      <c r="R48" s="71"/>
      <c r="S48" s="71"/>
      <c r="T48" s="71"/>
      <c r="U48" s="72"/>
      <c r="X48" s="10"/>
    </row>
    <row r="49" spans="1:24" ht="19.5" customHeight="1" x14ac:dyDescent="0.2">
      <c r="A49" s="5" t="s">
        <v>8</v>
      </c>
      <c r="B49" s="7"/>
      <c r="C49" s="8"/>
      <c r="D49" s="8"/>
      <c r="E49" s="9">
        <v>1509</v>
      </c>
      <c r="F49" s="8"/>
      <c r="G49" s="8"/>
      <c r="H49" s="8"/>
      <c r="I49" s="9">
        <v>3121</v>
      </c>
      <c r="J49" s="8"/>
      <c r="K49" s="8"/>
      <c r="L49" s="8"/>
      <c r="M49" s="9">
        <v>1</v>
      </c>
      <c r="N49" s="8"/>
      <c r="O49" s="8"/>
      <c r="P49" s="8"/>
      <c r="Q49" s="9">
        <v>209</v>
      </c>
      <c r="R49" s="71"/>
      <c r="S49" s="71"/>
      <c r="T49" s="71"/>
      <c r="U49" s="72"/>
      <c r="X49" s="10"/>
    </row>
    <row r="50" spans="1:24" ht="19.5" customHeight="1" x14ac:dyDescent="0.2">
      <c r="A50" s="5" t="s">
        <v>9</v>
      </c>
      <c r="B50" s="7"/>
      <c r="C50" s="8"/>
      <c r="D50" s="8"/>
      <c r="E50" s="9">
        <v>1509</v>
      </c>
      <c r="F50" s="8"/>
      <c r="G50" s="8"/>
      <c r="H50" s="8"/>
      <c r="I50" s="9">
        <v>3130</v>
      </c>
      <c r="J50" s="8"/>
      <c r="K50" s="8"/>
      <c r="L50" s="8"/>
      <c r="M50" s="9">
        <v>1</v>
      </c>
      <c r="N50" s="8"/>
      <c r="O50" s="8"/>
      <c r="P50" s="8"/>
      <c r="Q50" s="9">
        <v>214</v>
      </c>
      <c r="R50" s="71"/>
      <c r="S50" s="71"/>
      <c r="T50" s="71"/>
      <c r="U50" s="72"/>
      <c r="X50" s="10"/>
    </row>
    <row r="51" spans="1:24" ht="19.5" customHeight="1" x14ac:dyDescent="0.2">
      <c r="A51" s="83" t="s">
        <v>10</v>
      </c>
      <c r="B51" s="93"/>
      <c r="C51" s="94"/>
      <c r="D51" s="94"/>
      <c r="E51" s="85">
        <v>1498</v>
      </c>
      <c r="F51" s="94"/>
      <c r="G51" s="94"/>
      <c r="H51" s="94"/>
      <c r="I51" s="85">
        <v>2970</v>
      </c>
      <c r="J51" s="94"/>
      <c r="K51" s="94"/>
      <c r="L51" s="94"/>
      <c r="M51" s="85">
        <v>1</v>
      </c>
      <c r="N51" s="94"/>
      <c r="O51" s="94"/>
      <c r="P51" s="94"/>
      <c r="Q51" s="85">
        <v>198</v>
      </c>
      <c r="R51" s="95"/>
      <c r="S51" s="95"/>
      <c r="T51" s="95"/>
      <c r="U51" s="96"/>
      <c r="X51" s="10"/>
    </row>
    <row r="52" spans="1:24" ht="21.75" customHeight="1" x14ac:dyDescent="0.2">
      <c r="A52" s="92" t="s">
        <v>14</v>
      </c>
      <c r="B52" s="117"/>
      <c r="C52" s="118"/>
      <c r="D52" s="119"/>
      <c r="E52" s="12">
        <f>AVERAGE(E40:E51)</f>
        <v>1347</v>
      </c>
      <c r="F52" s="117"/>
      <c r="G52" s="118"/>
      <c r="H52" s="119"/>
      <c r="I52" s="12">
        <f>AVERAGE(I40:I51)</f>
        <v>3001.8333333333335</v>
      </c>
      <c r="J52" s="117"/>
      <c r="K52" s="118"/>
      <c r="L52" s="119"/>
      <c r="M52" s="12">
        <f>AVERAGE(M40:M51)</f>
        <v>1.6666666666666667</v>
      </c>
      <c r="N52" s="117"/>
      <c r="O52" s="118"/>
      <c r="P52" s="119"/>
      <c r="Q52" s="12">
        <f>AVERAGE(Q40:Q51)</f>
        <v>216.5</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R52:T52"/>
    <mergeCell ref="B39:E39"/>
    <mergeCell ref="F39:I39"/>
    <mergeCell ref="J39:M39"/>
    <mergeCell ref="N39:Q39"/>
    <mergeCell ref="B52:D52"/>
    <mergeCell ref="F52:H52"/>
    <mergeCell ref="J52:L52"/>
    <mergeCell ref="N52:P52"/>
    <mergeCell ref="A38:A39"/>
    <mergeCell ref="B38:U38"/>
    <mergeCell ref="R39:U39"/>
    <mergeCell ref="A4:A6"/>
    <mergeCell ref="B4:U4"/>
    <mergeCell ref="R5:U5"/>
    <mergeCell ref="A21:A23"/>
    <mergeCell ref="B21:U21"/>
    <mergeCell ref="B22:E22"/>
    <mergeCell ref="F22:I22"/>
    <mergeCell ref="J22:M22"/>
    <mergeCell ref="N22:Q22"/>
    <mergeCell ref="R22:U22"/>
    <mergeCell ref="B2:T2"/>
    <mergeCell ref="B5:E5"/>
    <mergeCell ref="F5:I5"/>
    <mergeCell ref="J5:M5"/>
    <mergeCell ref="N5:Q5"/>
  </mergeCells>
  <phoneticPr fontId="5" type="noConversion"/>
  <pageMargins left="0.39" right="0.34" top="0.35" bottom="0.28000000000000003" header="0.28000000000000003" footer="0.19"/>
  <pageSetup paperSize="9" scale="59"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pageSetUpPr fitToPage="1"/>
  </sheetPr>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4" width="11.7109375" style="3" bestFit="1" customWidth="1"/>
    <col min="15" max="16" width="11.28515625" style="3" customWidth="1"/>
    <col min="17" max="17" width="11.7109375" style="3" customWidth="1"/>
    <col min="18" max="20" width="11.28515625" style="3" customWidth="1"/>
    <col min="21" max="21" width="11.7109375" style="3" customWidth="1"/>
    <col min="22" max="22" width="9.140625" style="1"/>
    <col min="23" max="23" width="11.28515625" style="1" bestFit="1" customWidth="1"/>
    <col min="24" max="16384" width="9.140625" style="1"/>
  </cols>
  <sheetData>
    <row r="2" spans="1:21" ht="18" customHeight="1" x14ac:dyDescent="0.2">
      <c r="B2" s="129" t="s">
        <v>83</v>
      </c>
      <c r="C2" s="130"/>
      <c r="D2" s="130"/>
      <c r="E2" s="130"/>
      <c r="F2" s="130"/>
      <c r="G2" s="130"/>
      <c r="H2" s="130"/>
      <c r="I2" s="130"/>
      <c r="J2" s="130"/>
      <c r="K2" s="130"/>
      <c r="L2" s="130"/>
      <c r="M2" s="130"/>
      <c r="N2" s="130"/>
      <c r="O2" s="130"/>
      <c r="P2" s="130"/>
      <c r="Q2" s="130"/>
      <c r="R2" s="130"/>
      <c r="S2" s="130"/>
      <c r="T2" s="131"/>
      <c r="U2" s="1"/>
    </row>
    <row r="3" spans="1:21" ht="15.75" customHeight="1" x14ac:dyDescent="0.2"/>
    <row r="4" spans="1:21"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1"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1"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1" ht="18.75" customHeight="1" x14ac:dyDescent="0.2">
      <c r="A7" s="73" t="s">
        <v>11</v>
      </c>
      <c r="B7" s="74">
        <v>376766.31</v>
      </c>
      <c r="C7" s="74">
        <v>1173138.23</v>
      </c>
      <c r="D7" s="74">
        <v>2606068.46</v>
      </c>
      <c r="E7" s="75">
        <f>SUM(B7:D7)</f>
        <v>4155973</v>
      </c>
      <c r="F7" s="76">
        <v>4621483.17</v>
      </c>
      <c r="G7" s="74">
        <v>1949321.38</v>
      </c>
      <c r="H7" s="74">
        <v>2920570.2199999997</v>
      </c>
      <c r="I7" s="75">
        <f t="shared" ref="I7:I18" si="0">SUM(F7:H7)</f>
        <v>9491374.7699999996</v>
      </c>
      <c r="J7" s="76">
        <v>6954</v>
      </c>
      <c r="K7" s="76">
        <v>17516</v>
      </c>
      <c r="L7" s="76">
        <v>39224</v>
      </c>
      <c r="M7" s="75">
        <f>SUM(J7:L7)</f>
        <v>63694</v>
      </c>
      <c r="N7" s="76">
        <v>5385831</v>
      </c>
      <c r="O7" s="74">
        <v>2955259</v>
      </c>
      <c r="P7" s="74">
        <v>5260926</v>
      </c>
      <c r="Q7" s="75">
        <f t="shared" ref="Q7:Q18" si="1">SUM(N7:P7)</f>
        <v>13602016</v>
      </c>
      <c r="R7" s="76">
        <v>7071</v>
      </c>
      <c r="S7" s="76">
        <v>6193</v>
      </c>
      <c r="T7" s="76">
        <v>13320</v>
      </c>
      <c r="U7" s="75">
        <f t="shared" ref="U7:U18" si="2">SUM(R7:T7)</f>
        <v>26584</v>
      </c>
    </row>
    <row r="8" spans="1:21" ht="18.75" customHeight="1" x14ac:dyDescent="0.2">
      <c r="A8" s="5" t="s">
        <v>15</v>
      </c>
      <c r="B8" s="59">
        <v>249619.66</v>
      </c>
      <c r="C8" s="59">
        <v>1038272.48</v>
      </c>
      <c r="D8" s="59">
        <v>2239577.8600000003</v>
      </c>
      <c r="E8" s="60">
        <f>SUM(B8:D8)</f>
        <v>3527470</v>
      </c>
      <c r="F8" s="58">
        <v>4350444.290000001</v>
      </c>
      <c r="G8" s="59">
        <v>1950956.88</v>
      </c>
      <c r="H8" s="59">
        <v>2581735.5900000003</v>
      </c>
      <c r="I8" s="60">
        <f t="shared" si="0"/>
        <v>8883136.7600000016</v>
      </c>
      <c r="J8" s="58">
        <v>4433</v>
      </c>
      <c r="K8" s="58">
        <v>14037</v>
      </c>
      <c r="L8" s="58">
        <v>31124</v>
      </c>
      <c r="M8" s="60">
        <f>SUM(J8:L8)</f>
        <v>49594</v>
      </c>
      <c r="N8" s="58">
        <v>5234040</v>
      </c>
      <c r="O8" s="59">
        <v>2895090</v>
      </c>
      <c r="P8" s="59">
        <v>4564340</v>
      </c>
      <c r="Q8" s="60">
        <f t="shared" si="1"/>
        <v>12693470</v>
      </c>
      <c r="R8" s="58">
        <v>6694</v>
      </c>
      <c r="S8" s="58">
        <v>5912</v>
      </c>
      <c r="T8" s="58">
        <v>11194</v>
      </c>
      <c r="U8" s="60">
        <f t="shared" si="2"/>
        <v>23800</v>
      </c>
    </row>
    <row r="9" spans="1:21" ht="18.75" customHeight="1" x14ac:dyDescent="0.2">
      <c r="A9" s="5" t="s">
        <v>16</v>
      </c>
      <c r="B9" s="59">
        <v>166442</v>
      </c>
      <c r="C9" s="59">
        <v>1108760</v>
      </c>
      <c r="D9" s="59">
        <v>2471991</v>
      </c>
      <c r="E9" s="60">
        <f>SUM(B9:D9)</f>
        <v>3747193</v>
      </c>
      <c r="F9" s="58">
        <v>4252572.1000000006</v>
      </c>
      <c r="G9" s="59">
        <v>2071826.25</v>
      </c>
      <c r="H9" s="59">
        <v>2758513.96</v>
      </c>
      <c r="I9" s="60">
        <f t="shared" si="0"/>
        <v>9082912.3100000005</v>
      </c>
      <c r="J9" s="58">
        <v>3239</v>
      </c>
      <c r="K9" s="58">
        <v>13303</v>
      </c>
      <c r="L9" s="58">
        <v>30737</v>
      </c>
      <c r="M9" s="60">
        <f>SUM(J9:L9)</f>
        <v>47279</v>
      </c>
      <c r="N9" s="58">
        <v>4993533</v>
      </c>
      <c r="O9" s="59">
        <v>2952452</v>
      </c>
      <c r="P9" s="59">
        <v>4610760</v>
      </c>
      <c r="Q9" s="60">
        <f t="shared" si="1"/>
        <v>12556745</v>
      </c>
      <c r="R9" s="58">
        <v>7065</v>
      </c>
      <c r="S9" s="58">
        <v>6638</v>
      </c>
      <c r="T9" s="58">
        <v>12713</v>
      </c>
      <c r="U9" s="60">
        <f t="shared" si="2"/>
        <v>26416</v>
      </c>
    </row>
    <row r="10" spans="1:21" ht="18.75" customHeight="1" x14ac:dyDescent="0.2">
      <c r="A10" s="5" t="s">
        <v>19</v>
      </c>
      <c r="B10" s="59">
        <v>67805.3</v>
      </c>
      <c r="C10" s="59">
        <v>793969.23</v>
      </c>
      <c r="D10" s="59">
        <v>2434796.4699999997</v>
      </c>
      <c r="E10" s="60">
        <f>SUM(B10:D10)</f>
        <v>3296571</v>
      </c>
      <c r="F10" s="58">
        <v>3060808.6999999993</v>
      </c>
      <c r="G10" s="59">
        <v>1532865.8399999999</v>
      </c>
      <c r="H10" s="59">
        <v>2519453.7600000007</v>
      </c>
      <c r="I10" s="60">
        <f t="shared" si="0"/>
        <v>7113128.2999999998</v>
      </c>
      <c r="J10" s="58">
        <v>2401</v>
      </c>
      <c r="K10" s="58">
        <v>10008</v>
      </c>
      <c r="L10" s="58">
        <v>32343</v>
      </c>
      <c r="M10" s="60">
        <f>SUM(J10:L10)</f>
        <v>44752</v>
      </c>
      <c r="N10" s="58">
        <v>3671325</v>
      </c>
      <c r="O10" s="59">
        <v>2093113</v>
      </c>
      <c r="P10" s="59">
        <v>3871551</v>
      </c>
      <c r="Q10" s="60">
        <f t="shared" si="1"/>
        <v>9635989</v>
      </c>
      <c r="R10" s="58">
        <v>6401</v>
      </c>
      <c r="S10" s="59">
        <v>5344</v>
      </c>
      <c r="T10" s="59">
        <v>11942</v>
      </c>
      <c r="U10" s="60">
        <f t="shared" si="2"/>
        <v>23687</v>
      </c>
    </row>
    <row r="11" spans="1:21" ht="18.75" customHeight="1" x14ac:dyDescent="0.2">
      <c r="A11" s="5" t="s">
        <v>17</v>
      </c>
      <c r="B11" s="59">
        <v>55216</v>
      </c>
      <c r="C11" s="59">
        <v>651704</v>
      </c>
      <c r="D11" s="59">
        <v>2147248</v>
      </c>
      <c r="E11" s="60">
        <f t="shared" ref="E11:E18" si="3">SUM(B11:D11)</f>
        <v>2854168</v>
      </c>
      <c r="F11" s="58">
        <v>2970465.4800000004</v>
      </c>
      <c r="G11" s="59">
        <v>1583189</v>
      </c>
      <c r="H11" s="59">
        <v>2465790.5199999996</v>
      </c>
      <c r="I11" s="60">
        <f t="shared" si="0"/>
        <v>7019445</v>
      </c>
      <c r="J11" s="58">
        <v>1783</v>
      </c>
      <c r="K11" s="59">
        <v>8906</v>
      </c>
      <c r="L11" s="59">
        <v>30450</v>
      </c>
      <c r="M11" s="60">
        <f t="shared" ref="M11:M18" si="4">SUM(J11:L11)</f>
        <v>41139</v>
      </c>
      <c r="N11" s="58">
        <v>3763657</v>
      </c>
      <c r="O11" s="59">
        <v>2630943</v>
      </c>
      <c r="P11" s="59">
        <v>4522004</v>
      </c>
      <c r="Q11" s="60">
        <f t="shared" si="1"/>
        <v>10916604</v>
      </c>
      <c r="R11" s="58">
        <v>6643</v>
      </c>
      <c r="S11" s="59">
        <v>5822</v>
      </c>
      <c r="T11" s="59">
        <v>11469</v>
      </c>
      <c r="U11" s="60">
        <f t="shared" si="2"/>
        <v>23934</v>
      </c>
    </row>
    <row r="12" spans="1:21" ht="18.75" customHeight="1" x14ac:dyDescent="0.2">
      <c r="A12" s="5" t="s">
        <v>18</v>
      </c>
      <c r="B12" s="59">
        <v>60228.3</v>
      </c>
      <c r="C12" s="59">
        <v>536177.23</v>
      </c>
      <c r="D12" s="59">
        <v>2064263.47</v>
      </c>
      <c r="E12" s="60">
        <f t="shared" si="3"/>
        <v>2660669</v>
      </c>
      <c r="F12" s="58">
        <v>3056083.8</v>
      </c>
      <c r="G12" s="59">
        <v>1465096.15</v>
      </c>
      <c r="H12" s="59">
        <v>2546736.8200000003</v>
      </c>
      <c r="I12" s="60">
        <f t="shared" si="0"/>
        <v>7067916.7699999996</v>
      </c>
      <c r="J12" s="58">
        <v>2896</v>
      </c>
      <c r="K12" s="59">
        <v>7137</v>
      </c>
      <c r="L12" s="59">
        <v>27175</v>
      </c>
      <c r="M12" s="60">
        <f t="shared" si="4"/>
        <v>37208</v>
      </c>
      <c r="N12" s="58">
        <v>5271649</v>
      </c>
      <c r="O12" s="59">
        <v>2798035</v>
      </c>
      <c r="P12" s="59">
        <v>5268934</v>
      </c>
      <c r="Q12" s="60">
        <f t="shared" si="1"/>
        <v>13338618</v>
      </c>
      <c r="R12" s="58">
        <v>6103</v>
      </c>
      <c r="S12" s="59">
        <v>4928</v>
      </c>
      <c r="T12" s="59">
        <v>11154</v>
      </c>
      <c r="U12" s="60">
        <f t="shared" si="2"/>
        <v>22185</v>
      </c>
    </row>
    <row r="13" spans="1:21" ht="18.75" customHeight="1" x14ac:dyDescent="0.2">
      <c r="A13" s="5" t="s">
        <v>5</v>
      </c>
      <c r="B13" s="59">
        <v>69702</v>
      </c>
      <c r="C13" s="59">
        <v>634474</v>
      </c>
      <c r="D13" s="59">
        <v>2197596</v>
      </c>
      <c r="E13" s="60">
        <f t="shared" si="3"/>
        <v>2901772</v>
      </c>
      <c r="F13" s="58">
        <v>3310557.3600000003</v>
      </c>
      <c r="G13" s="59">
        <v>1551018.96</v>
      </c>
      <c r="H13" s="59">
        <v>2444713.6799999997</v>
      </c>
      <c r="I13" s="60">
        <f t="shared" si="0"/>
        <v>7306290</v>
      </c>
      <c r="J13" s="58">
        <v>2428</v>
      </c>
      <c r="K13" s="59">
        <v>7942</v>
      </c>
      <c r="L13" s="59">
        <v>27623</v>
      </c>
      <c r="M13" s="60">
        <f t="shared" si="4"/>
        <v>37993</v>
      </c>
      <c r="N13" s="58">
        <v>5840386</v>
      </c>
      <c r="O13" s="59">
        <v>2980851</v>
      </c>
      <c r="P13" s="59">
        <v>4574041</v>
      </c>
      <c r="Q13" s="60">
        <f t="shared" si="1"/>
        <v>13395278</v>
      </c>
      <c r="R13" s="58">
        <v>7116</v>
      </c>
      <c r="S13" s="59">
        <v>5479</v>
      </c>
      <c r="T13" s="59">
        <v>10755</v>
      </c>
      <c r="U13" s="60">
        <f t="shared" si="2"/>
        <v>23350</v>
      </c>
    </row>
    <row r="14" spans="1:21" ht="18.75" customHeight="1" x14ac:dyDescent="0.2">
      <c r="A14" s="5" t="s">
        <v>6</v>
      </c>
      <c r="B14" s="59">
        <v>74712</v>
      </c>
      <c r="C14" s="59">
        <v>751251</v>
      </c>
      <c r="D14" s="59">
        <v>2502499</v>
      </c>
      <c r="E14" s="60">
        <f t="shared" si="3"/>
        <v>3328462</v>
      </c>
      <c r="F14" s="58">
        <v>2801258.5</v>
      </c>
      <c r="G14" s="59">
        <v>1601599.2</v>
      </c>
      <c r="H14" s="59">
        <v>2781428.3</v>
      </c>
      <c r="I14" s="60">
        <f t="shared" si="0"/>
        <v>7184286</v>
      </c>
      <c r="J14" s="58">
        <v>2497</v>
      </c>
      <c r="K14" s="59">
        <v>9320</v>
      </c>
      <c r="L14" s="59">
        <v>31579</v>
      </c>
      <c r="M14" s="60">
        <f t="shared" si="4"/>
        <v>43396</v>
      </c>
      <c r="N14" s="58">
        <v>4926390</v>
      </c>
      <c r="O14" s="59">
        <v>3137193</v>
      </c>
      <c r="P14" s="59">
        <v>5484330</v>
      </c>
      <c r="Q14" s="60">
        <f t="shared" si="1"/>
        <v>13547913</v>
      </c>
      <c r="R14" s="58">
        <v>6300</v>
      </c>
      <c r="S14" s="59">
        <v>5648</v>
      </c>
      <c r="T14" s="59">
        <v>12032</v>
      </c>
      <c r="U14" s="60">
        <f t="shared" si="2"/>
        <v>23980</v>
      </c>
    </row>
    <row r="15" spans="1:21" ht="18.75" customHeight="1" x14ac:dyDescent="0.2">
      <c r="A15" s="5" t="s">
        <v>7</v>
      </c>
      <c r="B15" s="59">
        <v>89413</v>
      </c>
      <c r="C15" s="59">
        <v>1013841</v>
      </c>
      <c r="D15" s="59">
        <v>2562717</v>
      </c>
      <c r="E15" s="60">
        <f t="shared" si="3"/>
        <v>3665971</v>
      </c>
      <c r="F15" s="58">
        <v>3746314.04</v>
      </c>
      <c r="G15" s="59">
        <v>1813082.44</v>
      </c>
      <c r="H15" s="59">
        <v>2577043.52</v>
      </c>
      <c r="I15" s="60">
        <f t="shared" si="0"/>
        <v>8136440</v>
      </c>
      <c r="J15" s="58">
        <v>2275</v>
      </c>
      <c r="K15" s="59">
        <v>12479</v>
      </c>
      <c r="L15" s="59">
        <v>32882</v>
      </c>
      <c r="M15" s="60">
        <f t="shared" si="4"/>
        <v>47636</v>
      </c>
      <c r="N15" s="58">
        <v>5893094</v>
      </c>
      <c r="O15" s="59">
        <v>3137029</v>
      </c>
      <c r="P15" s="59">
        <v>4898488</v>
      </c>
      <c r="Q15" s="60">
        <f t="shared" si="1"/>
        <v>13928611</v>
      </c>
      <c r="R15" s="58">
        <v>7992</v>
      </c>
      <c r="S15" s="59">
        <v>5873</v>
      </c>
      <c r="T15" s="59">
        <v>11301</v>
      </c>
      <c r="U15" s="60">
        <f t="shared" si="2"/>
        <v>25166</v>
      </c>
    </row>
    <row r="16" spans="1:21" ht="18.75" customHeight="1" x14ac:dyDescent="0.2">
      <c r="A16" s="5" t="s">
        <v>8</v>
      </c>
      <c r="B16" s="59">
        <v>197343</v>
      </c>
      <c r="C16" s="59">
        <v>1282424</v>
      </c>
      <c r="D16" s="59">
        <v>2703683</v>
      </c>
      <c r="E16" s="60">
        <f t="shared" si="3"/>
        <v>4183450</v>
      </c>
      <c r="F16" s="58">
        <v>3900296.3599999994</v>
      </c>
      <c r="G16" s="59">
        <v>1926670.96</v>
      </c>
      <c r="H16" s="59">
        <v>2604043.6799999997</v>
      </c>
      <c r="I16" s="60">
        <f t="shared" si="0"/>
        <v>8431011</v>
      </c>
      <c r="J16" s="58">
        <v>3779</v>
      </c>
      <c r="K16" s="59">
        <v>15702</v>
      </c>
      <c r="L16" s="59">
        <v>34556</v>
      </c>
      <c r="M16" s="60">
        <f t="shared" si="4"/>
        <v>54037</v>
      </c>
      <c r="N16" s="58">
        <v>5575943</v>
      </c>
      <c r="O16" s="59">
        <v>3011994</v>
      </c>
      <c r="P16" s="59">
        <v>4600189</v>
      </c>
      <c r="Q16" s="60">
        <f t="shared" si="1"/>
        <v>13188126</v>
      </c>
      <c r="R16" s="58">
        <v>7476</v>
      </c>
      <c r="S16" s="59">
        <v>6334</v>
      </c>
      <c r="T16" s="59">
        <v>11627</v>
      </c>
      <c r="U16" s="60">
        <f t="shared" si="2"/>
        <v>25437</v>
      </c>
    </row>
    <row r="17" spans="1:26" ht="18.75" customHeight="1" x14ac:dyDescent="0.2">
      <c r="A17" s="5" t="s">
        <v>9</v>
      </c>
      <c r="B17" s="59">
        <v>441123.3</v>
      </c>
      <c r="C17" s="59">
        <v>1174105.23</v>
      </c>
      <c r="D17" s="59">
        <v>2763788.4699999997</v>
      </c>
      <c r="E17" s="60">
        <f t="shared" si="3"/>
        <v>4379017</v>
      </c>
      <c r="F17" s="58">
        <v>3852627.6999999993</v>
      </c>
      <c r="G17" s="59">
        <v>1853129.0699999998</v>
      </c>
      <c r="H17" s="59">
        <v>2759195.2300000004</v>
      </c>
      <c r="I17" s="60">
        <f t="shared" si="0"/>
        <v>8464952</v>
      </c>
      <c r="J17" s="58">
        <v>6513</v>
      </c>
      <c r="K17" s="59">
        <v>14313</v>
      </c>
      <c r="L17" s="59">
        <v>35832</v>
      </c>
      <c r="M17" s="60">
        <f t="shared" si="4"/>
        <v>56658</v>
      </c>
      <c r="N17" s="58">
        <v>4249700</v>
      </c>
      <c r="O17" s="59">
        <v>2418837</v>
      </c>
      <c r="P17" s="59">
        <v>4459289</v>
      </c>
      <c r="Q17" s="60">
        <f t="shared" si="1"/>
        <v>11127826</v>
      </c>
      <c r="R17" s="58">
        <v>6429</v>
      </c>
      <c r="S17" s="59">
        <v>5479</v>
      </c>
      <c r="T17" s="59">
        <v>11768</v>
      </c>
      <c r="U17" s="60">
        <f t="shared" si="2"/>
        <v>23676</v>
      </c>
      <c r="W17" s="97"/>
    </row>
    <row r="18" spans="1:26" ht="18.75" customHeight="1" x14ac:dyDescent="0.2">
      <c r="A18" s="5" t="s">
        <v>10</v>
      </c>
      <c r="B18" s="61">
        <v>445491</v>
      </c>
      <c r="C18" s="61">
        <v>1213458</v>
      </c>
      <c r="D18" s="61">
        <v>2923027</v>
      </c>
      <c r="E18" s="60">
        <f t="shared" si="3"/>
        <v>4581976</v>
      </c>
      <c r="F18" s="61">
        <v>3844500.9999999991</v>
      </c>
      <c r="G18" s="61">
        <v>1786509.1999999997</v>
      </c>
      <c r="H18" s="61">
        <v>2906027.8</v>
      </c>
      <c r="I18" s="60">
        <f t="shared" si="0"/>
        <v>8537038</v>
      </c>
      <c r="J18" s="61">
        <v>6934</v>
      </c>
      <c r="K18" s="61">
        <v>15643</v>
      </c>
      <c r="L18" s="61">
        <v>39110</v>
      </c>
      <c r="M18" s="60">
        <f t="shared" si="4"/>
        <v>61687</v>
      </c>
      <c r="N18" s="61">
        <v>4136002</v>
      </c>
      <c r="O18" s="61">
        <v>2347343</v>
      </c>
      <c r="P18" s="61">
        <v>4610090</v>
      </c>
      <c r="Q18" s="60">
        <f t="shared" si="1"/>
        <v>11093435</v>
      </c>
      <c r="R18" s="61">
        <v>6294</v>
      </c>
      <c r="S18" s="61">
        <v>5411</v>
      </c>
      <c r="T18" s="61">
        <v>12516</v>
      </c>
      <c r="U18" s="60">
        <f t="shared" si="2"/>
        <v>24221</v>
      </c>
      <c r="W18" s="97"/>
    </row>
    <row r="19" spans="1:26" ht="21.75" customHeight="1" x14ac:dyDescent="0.2">
      <c r="A19" s="11" t="s">
        <v>12</v>
      </c>
      <c r="B19" s="62">
        <f t="shared" ref="B19:U19" si="5">SUM(B7:B18)</f>
        <v>2293861.87</v>
      </c>
      <c r="C19" s="63">
        <f t="shared" si="5"/>
        <v>11371574.4</v>
      </c>
      <c r="D19" s="63">
        <f t="shared" si="5"/>
        <v>29617255.729999997</v>
      </c>
      <c r="E19" s="12">
        <f t="shared" si="5"/>
        <v>43282692</v>
      </c>
      <c r="F19" s="62">
        <f t="shared" si="5"/>
        <v>43767412.5</v>
      </c>
      <c r="G19" s="63">
        <f t="shared" si="5"/>
        <v>21085265.329999998</v>
      </c>
      <c r="H19" s="63">
        <f t="shared" si="5"/>
        <v>31865253.080000002</v>
      </c>
      <c r="I19" s="12">
        <f t="shared" si="5"/>
        <v>96717930.909999996</v>
      </c>
      <c r="J19" s="62">
        <f t="shared" si="5"/>
        <v>46132</v>
      </c>
      <c r="K19" s="63">
        <f t="shared" si="5"/>
        <v>146306</v>
      </c>
      <c r="L19" s="63">
        <f t="shared" si="5"/>
        <v>392635</v>
      </c>
      <c r="M19" s="12">
        <f t="shared" si="5"/>
        <v>585073</v>
      </c>
      <c r="N19" s="62">
        <f t="shared" si="5"/>
        <v>58941550</v>
      </c>
      <c r="O19" s="63">
        <f t="shared" si="5"/>
        <v>33358139</v>
      </c>
      <c r="P19" s="63">
        <f t="shared" si="5"/>
        <v>56724942</v>
      </c>
      <c r="Q19" s="12">
        <f t="shared" si="5"/>
        <v>149024631</v>
      </c>
      <c r="R19" s="62">
        <f t="shared" si="5"/>
        <v>81584</v>
      </c>
      <c r="S19" s="63">
        <f t="shared" si="5"/>
        <v>69061</v>
      </c>
      <c r="T19" s="63">
        <f t="shared" si="5"/>
        <v>141791</v>
      </c>
      <c r="U19" s="12">
        <f t="shared" si="5"/>
        <v>292436</v>
      </c>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117046</v>
      </c>
      <c r="F24" s="78"/>
      <c r="G24" s="78"/>
      <c r="H24" s="78"/>
      <c r="I24" s="75">
        <v>7080</v>
      </c>
      <c r="J24" s="78"/>
      <c r="K24" s="78"/>
      <c r="L24" s="78"/>
      <c r="M24" s="79"/>
      <c r="N24" s="78"/>
      <c r="O24" s="78"/>
      <c r="P24" s="78"/>
      <c r="Q24" s="79"/>
      <c r="R24" s="78"/>
      <c r="S24" s="78"/>
      <c r="T24" s="78"/>
      <c r="U24" s="79"/>
    </row>
    <row r="25" spans="1:26" ht="19.5" customHeight="1" x14ac:dyDescent="0.2">
      <c r="A25" s="5" t="s">
        <v>15</v>
      </c>
      <c r="B25" s="65"/>
      <c r="C25" s="65"/>
      <c r="D25" s="65"/>
      <c r="E25" s="60">
        <v>304949</v>
      </c>
      <c r="F25" s="65"/>
      <c r="G25" s="65"/>
      <c r="H25" s="65"/>
      <c r="I25" s="60">
        <v>3973</v>
      </c>
      <c r="J25" s="65"/>
      <c r="K25" s="65"/>
      <c r="L25" s="65"/>
      <c r="M25" s="66"/>
      <c r="N25" s="65"/>
      <c r="O25" s="65"/>
      <c r="P25" s="65"/>
      <c r="Q25" s="66"/>
      <c r="R25" s="65"/>
      <c r="S25" s="65"/>
      <c r="T25" s="65"/>
      <c r="U25" s="66"/>
    </row>
    <row r="26" spans="1:26" ht="19.5" customHeight="1" x14ac:dyDescent="0.2">
      <c r="A26" s="5" t="s">
        <v>16</v>
      </c>
      <c r="B26" s="65"/>
      <c r="C26" s="65"/>
      <c r="D26" s="65"/>
      <c r="E26" s="60">
        <v>381611</v>
      </c>
      <c r="F26" s="65"/>
      <c r="G26" s="65"/>
      <c r="H26" s="65"/>
      <c r="I26" s="60">
        <v>3614</v>
      </c>
      <c r="J26" s="65"/>
      <c r="K26" s="65"/>
      <c r="L26" s="65"/>
      <c r="M26" s="66"/>
      <c r="N26" s="65"/>
      <c r="O26" s="65"/>
      <c r="P26" s="65"/>
      <c r="Q26" s="66"/>
      <c r="R26" s="65"/>
      <c r="S26" s="65"/>
      <c r="T26" s="65"/>
      <c r="U26" s="66"/>
    </row>
    <row r="27" spans="1:26" ht="19.5" customHeight="1" x14ac:dyDescent="0.2">
      <c r="A27" s="5" t="s">
        <v>19</v>
      </c>
      <c r="B27" s="65"/>
      <c r="C27" s="65"/>
      <c r="D27" s="65"/>
      <c r="E27" s="60">
        <v>380611</v>
      </c>
      <c r="F27" s="65"/>
      <c r="G27" s="65"/>
      <c r="H27" s="65"/>
      <c r="I27" s="60">
        <v>6030</v>
      </c>
      <c r="J27" s="65"/>
      <c r="K27" s="65"/>
      <c r="L27" s="65"/>
      <c r="M27" s="66"/>
      <c r="N27" s="65"/>
      <c r="O27" s="65"/>
      <c r="P27" s="65"/>
      <c r="Q27" s="66"/>
      <c r="R27" s="65"/>
      <c r="S27" s="65"/>
      <c r="T27" s="65"/>
      <c r="U27" s="66"/>
    </row>
    <row r="28" spans="1:26" ht="19.5" customHeight="1" x14ac:dyDescent="0.2">
      <c r="A28" s="5" t="s">
        <v>17</v>
      </c>
      <c r="B28" s="65"/>
      <c r="C28" s="65"/>
      <c r="D28" s="65"/>
      <c r="E28" s="60">
        <v>396796</v>
      </c>
      <c r="F28" s="65"/>
      <c r="G28" s="65"/>
      <c r="H28" s="65"/>
      <c r="I28" s="60">
        <v>6225</v>
      </c>
      <c r="J28" s="65"/>
      <c r="K28" s="65"/>
      <c r="L28" s="65"/>
      <c r="M28" s="66"/>
      <c r="N28" s="65"/>
      <c r="O28" s="65"/>
      <c r="P28" s="65"/>
      <c r="Q28" s="66"/>
      <c r="R28" s="65"/>
      <c r="S28" s="65"/>
      <c r="T28" s="65"/>
      <c r="U28" s="66"/>
    </row>
    <row r="29" spans="1:26" ht="19.5" customHeight="1" x14ac:dyDescent="0.2">
      <c r="A29" s="5" t="s">
        <v>18</v>
      </c>
      <c r="B29" s="65"/>
      <c r="C29" s="65"/>
      <c r="D29" s="65"/>
      <c r="E29" s="60">
        <v>402295</v>
      </c>
      <c r="F29" s="65"/>
      <c r="G29" s="65"/>
      <c r="H29" s="65"/>
      <c r="I29" s="60">
        <v>20666</v>
      </c>
      <c r="J29" s="65"/>
      <c r="K29" s="65"/>
      <c r="L29" s="65"/>
      <c r="M29" s="66"/>
      <c r="N29" s="65"/>
      <c r="O29" s="65"/>
      <c r="P29" s="65"/>
      <c r="Q29" s="66"/>
      <c r="R29" s="65"/>
      <c r="S29" s="65"/>
      <c r="T29" s="65"/>
      <c r="U29" s="66"/>
    </row>
    <row r="30" spans="1:26" ht="19.5" customHeight="1" x14ac:dyDescent="0.2">
      <c r="A30" s="5" t="s">
        <v>5</v>
      </c>
      <c r="B30" s="65"/>
      <c r="C30" s="65"/>
      <c r="D30" s="65"/>
      <c r="E30" s="60">
        <v>424656</v>
      </c>
      <c r="F30" s="65"/>
      <c r="G30" s="65"/>
      <c r="H30" s="65"/>
      <c r="I30" s="60">
        <v>25027</v>
      </c>
      <c r="J30" s="65"/>
      <c r="K30" s="65"/>
      <c r="L30" s="65"/>
      <c r="M30" s="66"/>
      <c r="N30" s="65"/>
      <c r="O30" s="65"/>
      <c r="P30" s="65"/>
      <c r="Q30" s="66"/>
      <c r="R30" s="65"/>
      <c r="S30" s="65"/>
      <c r="T30" s="65"/>
      <c r="U30" s="66"/>
    </row>
    <row r="31" spans="1:26" ht="19.5" customHeight="1" x14ac:dyDescent="0.2">
      <c r="A31" s="5" t="s">
        <v>6</v>
      </c>
      <c r="B31" s="65"/>
      <c r="C31" s="65"/>
      <c r="D31" s="65"/>
      <c r="E31" s="60">
        <v>442396</v>
      </c>
      <c r="F31" s="65"/>
      <c r="G31" s="65"/>
      <c r="H31" s="65"/>
      <c r="I31" s="60">
        <v>23036</v>
      </c>
      <c r="J31" s="65"/>
      <c r="K31" s="65"/>
      <c r="L31" s="65"/>
      <c r="M31" s="66"/>
      <c r="N31" s="65"/>
      <c r="O31" s="65"/>
      <c r="P31" s="65"/>
      <c r="Q31" s="66"/>
      <c r="R31" s="65"/>
      <c r="S31" s="65"/>
      <c r="T31" s="65"/>
      <c r="U31" s="66"/>
    </row>
    <row r="32" spans="1:26" ht="19.5" customHeight="1" x14ac:dyDescent="0.2">
      <c r="A32" s="5" t="s">
        <v>7</v>
      </c>
      <c r="B32" s="65"/>
      <c r="C32" s="65"/>
      <c r="D32" s="65"/>
      <c r="E32" s="60">
        <v>586404</v>
      </c>
      <c r="F32" s="65"/>
      <c r="G32" s="65"/>
      <c r="H32" s="65"/>
      <c r="I32" s="60">
        <v>22091</v>
      </c>
      <c r="J32" s="65"/>
      <c r="K32" s="65"/>
      <c r="L32" s="65"/>
      <c r="M32" s="66"/>
      <c r="N32" s="65"/>
      <c r="O32" s="65"/>
      <c r="P32" s="65"/>
      <c r="Q32" s="66"/>
      <c r="R32" s="65"/>
      <c r="S32" s="65"/>
      <c r="T32" s="65"/>
      <c r="U32" s="66"/>
    </row>
    <row r="33" spans="1:24" ht="19.5" customHeight="1" x14ac:dyDescent="0.2">
      <c r="A33" s="5" t="s">
        <v>8</v>
      </c>
      <c r="B33" s="65"/>
      <c r="C33" s="65"/>
      <c r="D33" s="65"/>
      <c r="E33" s="60">
        <v>779630</v>
      </c>
      <c r="F33" s="65"/>
      <c r="G33" s="65"/>
      <c r="H33" s="65"/>
      <c r="I33" s="60">
        <v>26230</v>
      </c>
      <c r="J33" s="65"/>
      <c r="K33" s="65"/>
      <c r="L33" s="65"/>
      <c r="M33" s="66"/>
      <c r="N33" s="65"/>
      <c r="O33" s="65"/>
      <c r="P33" s="65"/>
      <c r="Q33" s="66"/>
      <c r="R33" s="65"/>
      <c r="S33" s="65"/>
      <c r="T33" s="65"/>
      <c r="U33" s="66"/>
    </row>
    <row r="34" spans="1:24" ht="19.5" customHeight="1" x14ac:dyDescent="0.2">
      <c r="A34" s="5" t="s">
        <v>9</v>
      </c>
      <c r="B34" s="65"/>
      <c r="C34" s="65"/>
      <c r="D34" s="65"/>
      <c r="E34" s="60">
        <v>803770</v>
      </c>
      <c r="F34" s="65"/>
      <c r="G34" s="65"/>
      <c r="H34" s="65"/>
      <c r="I34" s="60">
        <v>28235</v>
      </c>
      <c r="J34" s="65"/>
      <c r="K34" s="65"/>
      <c r="L34" s="65"/>
      <c r="M34" s="66"/>
      <c r="N34" s="65"/>
      <c r="O34" s="65"/>
      <c r="P34" s="65"/>
      <c r="Q34" s="66"/>
      <c r="R34" s="65"/>
      <c r="S34" s="65"/>
      <c r="T34" s="65"/>
      <c r="U34" s="66"/>
    </row>
    <row r="35" spans="1:24" ht="19.5" customHeight="1" x14ac:dyDescent="0.2">
      <c r="A35" s="83" t="s">
        <v>10</v>
      </c>
      <c r="B35" s="84"/>
      <c r="C35" s="84"/>
      <c r="D35" s="84"/>
      <c r="E35" s="85">
        <v>884256</v>
      </c>
      <c r="F35" s="84"/>
      <c r="G35" s="84"/>
      <c r="H35" s="84"/>
      <c r="I35" s="85">
        <v>14290</v>
      </c>
      <c r="J35" s="84"/>
      <c r="K35" s="84"/>
      <c r="L35" s="84"/>
      <c r="M35" s="86"/>
      <c r="N35" s="84"/>
      <c r="O35" s="84"/>
      <c r="P35" s="84"/>
      <c r="Q35" s="86"/>
      <c r="R35" s="84"/>
      <c r="S35" s="84"/>
      <c r="T35" s="84"/>
      <c r="U35" s="86"/>
    </row>
    <row r="36" spans="1:24" ht="21.2" customHeight="1" x14ac:dyDescent="0.2">
      <c r="A36" s="92" t="s">
        <v>12</v>
      </c>
      <c r="B36" s="62"/>
      <c r="C36" s="63"/>
      <c r="D36" s="63"/>
      <c r="E36" s="12">
        <f>SUM(E24:E35)</f>
        <v>5904420</v>
      </c>
      <c r="F36" s="62"/>
      <c r="G36" s="63"/>
      <c r="H36" s="63"/>
      <c r="I36" s="12">
        <f>SUM(I24:I35)</f>
        <v>186497</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1374</v>
      </c>
      <c r="F40" s="8"/>
      <c r="G40" s="8"/>
      <c r="H40" s="8"/>
      <c r="I40" s="9">
        <v>4700</v>
      </c>
      <c r="J40" s="8"/>
      <c r="K40" s="8"/>
      <c r="L40" s="8"/>
      <c r="M40" s="9">
        <v>4</v>
      </c>
      <c r="N40" s="8"/>
      <c r="O40" s="8"/>
      <c r="P40" s="8"/>
      <c r="Q40" s="9">
        <v>278</v>
      </c>
      <c r="R40" s="8"/>
      <c r="S40" s="8"/>
      <c r="T40" s="8"/>
      <c r="U40" s="9">
        <v>1</v>
      </c>
      <c r="X40" s="10"/>
    </row>
    <row r="41" spans="1:24" ht="19.5" customHeight="1" x14ac:dyDescent="0.2">
      <c r="A41" s="5" t="s">
        <v>15</v>
      </c>
      <c r="B41" s="7"/>
      <c r="C41" s="8"/>
      <c r="D41" s="8"/>
      <c r="E41" s="9">
        <v>1402</v>
      </c>
      <c r="F41" s="8"/>
      <c r="G41" s="8"/>
      <c r="H41" s="8"/>
      <c r="I41" s="9">
        <v>4293</v>
      </c>
      <c r="J41" s="8"/>
      <c r="K41" s="8"/>
      <c r="L41" s="8"/>
      <c r="M41" s="9">
        <v>4</v>
      </c>
      <c r="N41" s="8"/>
      <c r="O41" s="8"/>
      <c r="P41" s="8"/>
      <c r="Q41" s="9">
        <v>241</v>
      </c>
      <c r="R41" s="8"/>
      <c r="S41" s="8"/>
      <c r="T41" s="8"/>
      <c r="U41" s="9">
        <v>1</v>
      </c>
      <c r="X41" s="10"/>
    </row>
    <row r="42" spans="1:24" ht="19.5" customHeight="1" x14ac:dyDescent="0.2">
      <c r="A42" s="5" t="s">
        <v>16</v>
      </c>
      <c r="B42" s="7"/>
      <c r="C42" s="8"/>
      <c r="D42" s="8"/>
      <c r="E42" s="9">
        <v>1425</v>
      </c>
      <c r="F42" s="8"/>
      <c r="G42" s="8"/>
      <c r="H42" s="8"/>
      <c r="I42" s="9">
        <v>4336</v>
      </c>
      <c r="J42" s="8"/>
      <c r="K42" s="8"/>
      <c r="L42" s="8"/>
      <c r="M42" s="9">
        <v>4</v>
      </c>
      <c r="N42" s="8"/>
      <c r="O42" s="8"/>
      <c r="P42" s="8"/>
      <c r="Q42" s="9">
        <v>242</v>
      </c>
      <c r="R42" s="8"/>
      <c r="S42" s="8"/>
      <c r="T42" s="8"/>
      <c r="U42" s="9">
        <v>1</v>
      </c>
      <c r="X42" s="10"/>
    </row>
    <row r="43" spans="1:24" ht="19.5" customHeight="1" x14ac:dyDescent="0.2">
      <c r="A43" s="5" t="s">
        <v>19</v>
      </c>
      <c r="B43" s="7"/>
      <c r="C43" s="8"/>
      <c r="D43" s="8"/>
      <c r="E43" s="9">
        <v>1452</v>
      </c>
      <c r="F43" s="8"/>
      <c r="G43" s="8"/>
      <c r="H43" s="8"/>
      <c r="I43" s="9">
        <v>4356</v>
      </c>
      <c r="J43" s="8"/>
      <c r="K43" s="8"/>
      <c r="L43" s="8"/>
      <c r="M43" s="9">
        <v>2</v>
      </c>
      <c r="N43" s="8"/>
      <c r="O43" s="8"/>
      <c r="P43" s="8"/>
      <c r="Q43" s="9">
        <v>236</v>
      </c>
      <c r="R43" s="8"/>
      <c r="S43" s="8"/>
      <c r="T43" s="8"/>
      <c r="U43" s="9">
        <v>1</v>
      </c>
      <c r="X43" s="10"/>
    </row>
    <row r="44" spans="1:24" ht="19.5" customHeight="1" x14ac:dyDescent="0.2">
      <c r="A44" s="5" t="s">
        <v>17</v>
      </c>
      <c r="B44" s="7"/>
      <c r="C44" s="8"/>
      <c r="D44" s="8"/>
      <c r="E44" s="9">
        <v>1411</v>
      </c>
      <c r="F44" s="8"/>
      <c r="G44" s="8"/>
      <c r="H44" s="8"/>
      <c r="I44" s="9">
        <v>4383</v>
      </c>
      <c r="J44" s="8"/>
      <c r="K44" s="8"/>
      <c r="L44" s="8"/>
      <c r="M44" s="9">
        <v>2</v>
      </c>
      <c r="N44" s="8"/>
      <c r="O44" s="8"/>
      <c r="P44" s="8"/>
      <c r="Q44" s="9">
        <v>236</v>
      </c>
      <c r="R44" s="8"/>
      <c r="S44" s="8"/>
      <c r="T44" s="8"/>
      <c r="U44" s="9">
        <v>1</v>
      </c>
      <c r="X44" s="10"/>
    </row>
    <row r="45" spans="1:24" ht="19.5" customHeight="1" x14ac:dyDescent="0.2">
      <c r="A45" s="5" t="s">
        <v>18</v>
      </c>
      <c r="B45" s="7"/>
      <c r="C45" s="8"/>
      <c r="D45" s="8"/>
      <c r="E45" s="9">
        <v>1400</v>
      </c>
      <c r="F45" s="8"/>
      <c r="G45" s="8"/>
      <c r="H45" s="8"/>
      <c r="I45" s="9">
        <v>4477</v>
      </c>
      <c r="J45" s="8"/>
      <c r="K45" s="8"/>
      <c r="L45" s="8"/>
      <c r="M45" s="9">
        <v>2</v>
      </c>
      <c r="N45" s="8"/>
      <c r="O45" s="8"/>
      <c r="P45" s="8"/>
      <c r="Q45" s="9">
        <v>255</v>
      </c>
      <c r="R45" s="8"/>
      <c r="S45" s="8"/>
      <c r="T45" s="8"/>
      <c r="U45" s="9">
        <v>1</v>
      </c>
      <c r="X45" s="10"/>
    </row>
    <row r="46" spans="1:24" ht="19.5" customHeight="1" x14ac:dyDescent="0.2">
      <c r="A46" s="5" t="s">
        <v>5</v>
      </c>
      <c r="B46" s="7"/>
      <c r="C46" s="8"/>
      <c r="D46" s="8"/>
      <c r="E46" s="9">
        <v>1424</v>
      </c>
      <c r="F46" s="8"/>
      <c r="G46" s="8"/>
      <c r="H46" s="8"/>
      <c r="I46" s="9">
        <v>4418</v>
      </c>
      <c r="J46" s="8"/>
      <c r="K46" s="8"/>
      <c r="L46" s="8"/>
      <c r="M46" s="9">
        <v>2</v>
      </c>
      <c r="N46" s="8"/>
      <c r="O46" s="8"/>
      <c r="P46" s="8"/>
      <c r="Q46" s="9">
        <v>257</v>
      </c>
      <c r="R46" s="8"/>
      <c r="S46" s="8"/>
      <c r="T46" s="8"/>
      <c r="U46" s="9">
        <v>1</v>
      </c>
      <c r="X46" s="10"/>
    </row>
    <row r="47" spans="1:24" ht="19.5" customHeight="1" x14ac:dyDescent="0.2">
      <c r="A47" s="5" t="s">
        <v>6</v>
      </c>
      <c r="B47" s="7"/>
      <c r="C47" s="8"/>
      <c r="D47" s="8"/>
      <c r="E47" s="9">
        <v>1479</v>
      </c>
      <c r="F47" s="8"/>
      <c r="G47" s="8"/>
      <c r="H47" s="8"/>
      <c r="I47" s="9">
        <v>4564</v>
      </c>
      <c r="J47" s="8"/>
      <c r="K47" s="8"/>
      <c r="L47" s="8"/>
      <c r="M47" s="9">
        <v>2</v>
      </c>
      <c r="N47" s="8"/>
      <c r="O47" s="8"/>
      <c r="P47" s="8"/>
      <c r="Q47" s="9">
        <v>260</v>
      </c>
      <c r="R47" s="8"/>
      <c r="S47" s="8"/>
      <c r="T47" s="8"/>
      <c r="U47" s="9">
        <v>1</v>
      </c>
      <c r="X47" s="10"/>
    </row>
    <row r="48" spans="1:24" ht="19.5" customHeight="1" x14ac:dyDescent="0.2">
      <c r="A48" s="5" t="s">
        <v>7</v>
      </c>
      <c r="B48" s="7"/>
      <c r="C48" s="8"/>
      <c r="D48" s="8"/>
      <c r="E48" s="9">
        <v>1563</v>
      </c>
      <c r="F48" s="8"/>
      <c r="G48" s="8"/>
      <c r="H48" s="8"/>
      <c r="I48" s="9">
        <v>4775</v>
      </c>
      <c r="J48" s="8"/>
      <c r="K48" s="8"/>
      <c r="L48" s="8"/>
      <c r="M48" s="9">
        <v>2</v>
      </c>
      <c r="N48" s="8"/>
      <c r="O48" s="8"/>
      <c r="P48" s="8"/>
      <c r="Q48" s="9">
        <v>259</v>
      </c>
      <c r="R48" s="8"/>
      <c r="S48" s="8"/>
      <c r="T48" s="8"/>
      <c r="U48" s="9">
        <v>1</v>
      </c>
      <c r="X48" s="10"/>
    </row>
    <row r="49" spans="1:24" ht="19.5" customHeight="1" x14ac:dyDescent="0.2">
      <c r="A49" s="5" t="s">
        <v>8</v>
      </c>
      <c r="B49" s="7"/>
      <c r="C49" s="8"/>
      <c r="D49" s="8"/>
      <c r="E49" s="9">
        <v>1608</v>
      </c>
      <c r="F49" s="8"/>
      <c r="G49" s="8"/>
      <c r="H49" s="8"/>
      <c r="I49" s="9">
        <v>4861</v>
      </c>
      <c r="J49" s="8"/>
      <c r="K49" s="8"/>
      <c r="L49" s="8"/>
      <c r="M49" s="9">
        <v>2</v>
      </c>
      <c r="N49" s="8"/>
      <c r="O49" s="8"/>
      <c r="P49" s="8"/>
      <c r="Q49" s="9">
        <v>259</v>
      </c>
      <c r="R49" s="8"/>
      <c r="S49" s="8"/>
      <c r="T49" s="8"/>
      <c r="U49" s="9">
        <v>1</v>
      </c>
      <c r="X49" s="10"/>
    </row>
    <row r="50" spans="1:24" ht="19.5" customHeight="1" x14ac:dyDescent="0.2">
      <c r="A50" s="5" t="s">
        <v>9</v>
      </c>
      <c r="B50" s="7"/>
      <c r="C50" s="8"/>
      <c r="D50" s="8"/>
      <c r="E50" s="9">
        <v>1612</v>
      </c>
      <c r="F50" s="8"/>
      <c r="G50" s="8"/>
      <c r="H50" s="8"/>
      <c r="I50" s="9">
        <v>4891</v>
      </c>
      <c r="J50" s="8"/>
      <c r="K50" s="8"/>
      <c r="L50" s="8"/>
      <c r="M50" s="9">
        <v>2</v>
      </c>
      <c r="N50" s="8"/>
      <c r="O50" s="8"/>
      <c r="P50" s="8"/>
      <c r="Q50" s="9">
        <v>258</v>
      </c>
      <c r="R50" s="8"/>
      <c r="S50" s="8"/>
      <c r="T50" s="8"/>
      <c r="U50" s="9">
        <v>1</v>
      </c>
      <c r="X50" s="10"/>
    </row>
    <row r="51" spans="1:24" ht="19.5" customHeight="1" x14ac:dyDescent="0.2">
      <c r="A51" s="83" t="s">
        <v>10</v>
      </c>
      <c r="B51" s="93"/>
      <c r="C51" s="94"/>
      <c r="D51" s="94"/>
      <c r="E51" s="85">
        <v>1647</v>
      </c>
      <c r="F51" s="94"/>
      <c r="G51" s="94"/>
      <c r="H51" s="94"/>
      <c r="I51" s="85">
        <v>4902</v>
      </c>
      <c r="J51" s="94"/>
      <c r="K51" s="94"/>
      <c r="L51" s="94"/>
      <c r="M51" s="85">
        <v>2</v>
      </c>
      <c r="N51" s="94"/>
      <c r="O51" s="94"/>
      <c r="P51" s="94"/>
      <c r="Q51" s="85">
        <v>256</v>
      </c>
      <c r="R51" s="94"/>
      <c r="S51" s="94"/>
      <c r="T51" s="94"/>
      <c r="U51" s="85">
        <v>1</v>
      </c>
      <c r="X51" s="10"/>
    </row>
    <row r="52" spans="1:24" ht="21.75" customHeight="1" x14ac:dyDescent="0.2">
      <c r="A52" s="92" t="s">
        <v>14</v>
      </c>
      <c r="B52" s="117"/>
      <c r="C52" s="118"/>
      <c r="D52" s="119"/>
      <c r="E52" s="12">
        <f>AVERAGE(E40:E51)</f>
        <v>1483.0833333333333</v>
      </c>
      <c r="F52" s="117"/>
      <c r="G52" s="118"/>
      <c r="H52" s="119"/>
      <c r="I52" s="12">
        <f>AVERAGE(I40:I51)</f>
        <v>4579.666666666667</v>
      </c>
      <c r="J52" s="117"/>
      <c r="K52" s="118"/>
      <c r="L52" s="119"/>
      <c r="M52" s="12">
        <f>AVERAGE(M40:M51)</f>
        <v>2.5</v>
      </c>
      <c r="N52" s="117"/>
      <c r="O52" s="118"/>
      <c r="P52" s="119"/>
      <c r="Q52" s="12">
        <f>AVERAGE(Q40:Q51)</f>
        <v>253.08333333333334</v>
      </c>
      <c r="R52" s="117"/>
      <c r="S52" s="118"/>
      <c r="T52" s="119"/>
      <c r="U52" s="12">
        <f>AVERAGE(U40:U51)</f>
        <v>1</v>
      </c>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B2:T2"/>
    <mergeCell ref="A4:A6"/>
    <mergeCell ref="B4:U4"/>
    <mergeCell ref="R5:U5"/>
    <mergeCell ref="R39:U39"/>
    <mergeCell ref="B52:D52"/>
    <mergeCell ref="F52:H52"/>
    <mergeCell ref="J52:L52"/>
    <mergeCell ref="N52:P52"/>
    <mergeCell ref="R52:T52"/>
    <mergeCell ref="A38:A39"/>
    <mergeCell ref="B38:U38"/>
    <mergeCell ref="B5:E5"/>
    <mergeCell ref="F5:I5"/>
    <mergeCell ref="J5:M5"/>
    <mergeCell ref="N5:Q5"/>
    <mergeCell ref="B39:E39"/>
    <mergeCell ref="F39:I39"/>
    <mergeCell ref="J39:M39"/>
    <mergeCell ref="N39:Q39"/>
    <mergeCell ref="A21:A23"/>
    <mergeCell ref="B21:U21"/>
    <mergeCell ref="B22:E22"/>
    <mergeCell ref="F22:I22"/>
    <mergeCell ref="J22:M22"/>
    <mergeCell ref="N22:Q22"/>
    <mergeCell ref="R22:U22"/>
  </mergeCells>
  <phoneticPr fontId="5" type="noConversion"/>
  <pageMargins left="0.39" right="0.34" top="0.35" bottom="0.28000000000000003" header="0.28000000000000003" footer="0.19"/>
  <pageSetup paperSize="9" scale="59"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pageSetUpPr fitToPage="1"/>
  </sheetPr>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2" width="10.85546875" style="1" bestFit="1" customWidth="1"/>
    <col min="23" max="16384" width="9.140625" style="1"/>
  </cols>
  <sheetData>
    <row r="2" spans="1:22" ht="18" customHeight="1" x14ac:dyDescent="0.2">
      <c r="B2" s="129" t="s">
        <v>84</v>
      </c>
      <c r="C2" s="130"/>
      <c r="D2" s="130"/>
      <c r="E2" s="130"/>
      <c r="F2" s="130"/>
      <c r="G2" s="130"/>
      <c r="H2" s="130"/>
      <c r="I2" s="130"/>
      <c r="J2" s="130"/>
      <c r="K2" s="130"/>
      <c r="L2" s="130"/>
      <c r="M2" s="130"/>
      <c r="N2" s="130"/>
      <c r="O2" s="130"/>
      <c r="P2" s="130"/>
      <c r="Q2" s="130"/>
      <c r="R2" s="130"/>
      <c r="S2" s="130"/>
      <c r="T2" s="131"/>
      <c r="U2" s="1"/>
    </row>
    <row r="3" spans="1:22" ht="15.75" customHeight="1" x14ac:dyDescent="0.2"/>
    <row r="4" spans="1:22"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2"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2"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2" ht="18.75" customHeight="1" x14ac:dyDescent="0.2">
      <c r="A7" s="73" t="s">
        <v>11</v>
      </c>
      <c r="B7" s="74">
        <v>464813</v>
      </c>
      <c r="C7" s="74">
        <v>1148268</v>
      </c>
      <c r="D7" s="74">
        <v>2803674</v>
      </c>
      <c r="E7" s="75">
        <f>SUM(B7:D7)</f>
        <v>4416755</v>
      </c>
      <c r="F7" s="76">
        <v>3825079.5500000003</v>
      </c>
      <c r="G7" s="74">
        <v>1679163.38</v>
      </c>
      <c r="H7" s="74">
        <v>2801606.3</v>
      </c>
      <c r="I7" s="75">
        <f t="shared" ref="I7:I18" si="0">SUM(F7:H7)</f>
        <v>8305849.2299999995</v>
      </c>
      <c r="J7" s="74">
        <v>1836</v>
      </c>
      <c r="K7" s="74">
        <v>4211</v>
      </c>
      <c r="L7" s="74">
        <v>10605</v>
      </c>
      <c r="M7" s="75">
        <f>SUM(J7:L7)</f>
        <v>16652</v>
      </c>
      <c r="N7" s="76">
        <v>8159341</v>
      </c>
      <c r="O7" s="74">
        <v>4880052</v>
      </c>
      <c r="P7" s="74">
        <v>9002968</v>
      </c>
      <c r="Q7" s="75">
        <f t="shared" ref="Q7:Q18" si="1">SUM(N7:P7)</f>
        <v>22042361</v>
      </c>
      <c r="R7" s="78"/>
      <c r="S7" s="78"/>
      <c r="T7" s="78"/>
      <c r="U7" s="79"/>
    </row>
    <row r="8" spans="1:22" ht="18.75" customHeight="1" x14ac:dyDescent="0.2">
      <c r="A8" s="5" t="s">
        <v>15</v>
      </c>
      <c r="B8" s="59">
        <v>294833.99</v>
      </c>
      <c r="C8" s="59">
        <v>892118.72</v>
      </c>
      <c r="D8" s="59">
        <v>2004290.29</v>
      </c>
      <c r="E8" s="60">
        <f>SUM(B8:D8)</f>
        <v>3191243</v>
      </c>
      <c r="F8" s="58">
        <v>3120183.6500000004</v>
      </c>
      <c r="G8" s="59">
        <v>1460193.44</v>
      </c>
      <c r="H8" s="59">
        <v>2132873.1499999994</v>
      </c>
      <c r="I8" s="60">
        <f t="shared" si="0"/>
        <v>6713250.2399999993</v>
      </c>
      <c r="J8" s="59">
        <v>493</v>
      </c>
      <c r="K8" s="59">
        <v>1569</v>
      </c>
      <c r="L8" s="59">
        <v>3448</v>
      </c>
      <c r="M8" s="60">
        <f>SUM(J8:L8)</f>
        <v>5510</v>
      </c>
      <c r="N8" s="58">
        <v>7542801</v>
      </c>
      <c r="O8" s="59">
        <v>4684528</v>
      </c>
      <c r="P8" s="59">
        <v>7544469</v>
      </c>
      <c r="Q8" s="60">
        <f t="shared" si="1"/>
        <v>19771798</v>
      </c>
      <c r="R8" s="65"/>
      <c r="S8" s="65"/>
      <c r="T8" s="65"/>
      <c r="U8" s="66"/>
    </row>
    <row r="9" spans="1:22" ht="18.75" customHeight="1" x14ac:dyDescent="0.2">
      <c r="A9" s="5" t="s">
        <v>16</v>
      </c>
      <c r="B9" s="59">
        <v>223738</v>
      </c>
      <c r="C9" s="59">
        <v>1079892</v>
      </c>
      <c r="D9" s="59">
        <v>2451198</v>
      </c>
      <c r="E9" s="60">
        <f>SUM(B9:D9)</f>
        <v>3754828</v>
      </c>
      <c r="F9" s="58">
        <v>3005127.8600000003</v>
      </c>
      <c r="G9" s="59">
        <v>1486188.75</v>
      </c>
      <c r="H9" s="59">
        <v>2275303.6399999997</v>
      </c>
      <c r="I9" s="60">
        <f t="shared" si="0"/>
        <v>6766620.25</v>
      </c>
      <c r="J9" s="59">
        <v>890</v>
      </c>
      <c r="K9" s="59">
        <v>3416</v>
      </c>
      <c r="L9" s="59">
        <v>7610</v>
      </c>
      <c r="M9" s="60">
        <f>SUM(J9:L9)</f>
        <v>11916</v>
      </c>
      <c r="N9" s="58">
        <v>7181678</v>
      </c>
      <c r="O9" s="59">
        <v>4738328</v>
      </c>
      <c r="P9" s="59">
        <v>7727100</v>
      </c>
      <c r="Q9" s="60">
        <f t="shared" si="1"/>
        <v>19647106</v>
      </c>
      <c r="R9" s="65"/>
      <c r="S9" s="65"/>
      <c r="T9" s="65"/>
      <c r="U9" s="66"/>
    </row>
    <row r="10" spans="1:22" ht="18.75" customHeight="1" x14ac:dyDescent="0.2">
      <c r="A10" s="5" t="s">
        <v>19</v>
      </c>
      <c r="B10" s="59">
        <v>50985.3</v>
      </c>
      <c r="C10" s="59">
        <v>843746.23</v>
      </c>
      <c r="D10" s="59">
        <v>2533453.4699999997</v>
      </c>
      <c r="E10" s="60">
        <f>SUM(B10:D10)</f>
        <v>3428185</v>
      </c>
      <c r="F10" s="58">
        <v>2324380.5</v>
      </c>
      <c r="G10" s="59">
        <v>1152461.1499999999</v>
      </c>
      <c r="H10" s="59">
        <v>2061525.3499999999</v>
      </c>
      <c r="I10" s="60">
        <f t="shared" si="0"/>
        <v>5538367</v>
      </c>
      <c r="J10" s="59">
        <v>558</v>
      </c>
      <c r="K10" s="59">
        <v>3357</v>
      </c>
      <c r="L10" s="59">
        <v>10178</v>
      </c>
      <c r="M10" s="60">
        <f>SUM(J10:L10)</f>
        <v>14093</v>
      </c>
      <c r="N10" s="58">
        <v>6240244</v>
      </c>
      <c r="O10" s="59">
        <v>3955250</v>
      </c>
      <c r="P10" s="59">
        <v>7528299</v>
      </c>
      <c r="Q10" s="60">
        <f t="shared" si="1"/>
        <v>17723793</v>
      </c>
      <c r="R10" s="65"/>
      <c r="S10" s="65"/>
      <c r="T10" s="65"/>
      <c r="U10" s="66"/>
      <c r="V10" s="97"/>
    </row>
    <row r="11" spans="1:22" ht="18.75" customHeight="1" x14ac:dyDescent="0.2">
      <c r="A11" s="5" t="s">
        <v>17</v>
      </c>
      <c r="B11" s="59">
        <v>44338.31</v>
      </c>
      <c r="C11" s="59">
        <v>700889.25</v>
      </c>
      <c r="D11" s="59">
        <v>2181939.44</v>
      </c>
      <c r="E11" s="60">
        <f t="shared" ref="E11:E18" si="2">SUM(B11:D11)</f>
        <v>2927167</v>
      </c>
      <c r="F11" s="58">
        <v>2096034.1000000003</v>
      </c>
      <c r="G11" s="59">
        <v>1127471.5</v>
      </c>
      <c r="H11" s="59">
        <v>1818434.3999999997</v>
      </c>
      <c r="I11" s="60">
        <f t="shared" si="0"/>
        <v>5041940</v>
      </c>
      <c r="J11" s="59">
        <v>402</v>
      </c>
      <c r="K11" s="59">
        <v>2675</v>
      </c>
      <c r="L11" s="59">
        <v>7941</v>
      </c>
      <c r="M11" s="60">
        <f t="shared" ref="M11:M18" si="3">SUM(J11:L11)</f>
        <v>11018</v>
      </c>
      <c r="N11" s="58">
        <v>5991137</v>
      </c>
      <c r="O11" s="59">
        <v>3982495</v>
      </c>
      <c r="P11" s="59">
        <v>6525067</v>
      </c>
      <c r="Q11" s="60">
        <f t="shared" si="1"/>
        <v>16498699</v>
      </c>
      <c r="R11" s="65"/>
      <c r="S11" s="65"/>
      <c r="T11" s="65"/>
      <c r="U11" s="66"/>
      <c r="V11" s="97"/>
    </row>
    <row r="12" spans="1:22" ht="18.75" customHeight="1" x14ac:dyDescent="0.2">
      <c r="A12" s="5" t="s">
        <v>18</v>
      </c>
      <c r="B12" s="59">
        <v>48071.3</v>
      </c>
      <c r="C12" s="59">
        <v>558026.23</v>
      </c>
      <c r="D12" s="59">
        <v>1965188.47</v>
      </c>
      <c r="E12" s="60">
        <f t="shared" si="2"/>
        <v>2571286</v>
      </c>
      <c r="F12" s="58">
        <v>2479434.2000000002</v>
      </c>
      <c r="G12" s="59">
        <v>1183977.92</v>
      </c>
      <c r="H12" s="59">
        <v>2098924.88</v>
      </c>
      <c r="I12" s="60">
        <f t="shared" si="0"/>
        <v>5762337</v>
      </c>
      <c r="J12" s="58">
        <v>379</v>
      </c>
      <c r="K12" s="59">
        <v>2627</v>
      </c>
      <c r="L12" s="59">
        <v>9127</v>
      </c>
      <c r="M12" s="60">
        <f t="shared" si="3"/>
        <v>12133</v>
      </c>
      <c r="N12" s="58">
        <v>8677952</v>
      </c>
      <c r="O12" s="59">
        <v>5074069</v>
      </c>
      <c r="P12" s="59">
        <v>9092867</v>
      </c>
      <c r="Q12" s="60">
        <f t="shared" si="1"/>
        <v>22844888</v>
      </c>
      <c r="R12" s="65"/>
      <c r="S12" s="65"/>
      <c r="T12" s="65"/>
      <c r="U12" s="66"/>
      <c r="V12" s="97"/>
    </row>
    <row r="13" spans="1:22" ht="18.75" customHeight="1" x14ac:dyDescent="0.2">
      <c r="A13" s="5" t="s">
        <v>5</v>
      </c>
      <c r="B13" s="59">
        <v>84912.34</v>
      </c>
      <c r="C13" s="59">
        <v>806516.24</v>
      </c>
      <c r="D13" s="59">
        <v>2511651.42</v>
      </c>
      <c r="E13" s="60">
        <f t="shared" si="2"/>
        <v>3403080</v>
      </c>
      <c r="F13" s="58">
        <v>3770389</v>
      </c>
      <c r="G13" s="59">
        <v>1666701</v>
      </c>
      <c r="H13" s="59">
        <v>2584364</v>
      </c>
      <c r="I13" s="60">
        <f t="shared" si="0"/>
        <v>8021454</v>
      </c>
      <c r="J13" s="58">
        <v>573</v>
      </c>
      <c r="K13" s="59">
        <v>4015</v>
      </c>
      <c r="L13" s="59">
        <v>12281</v>
      </c>
      <c r="M13" s="60">
        <f t="shared" si="3"/>
        <v>16869</v>
      </c>
      <c r="N13" s="58">
        <v>11964395</v>
      </c>
      <c r="O13" s="59">
        <v>6633029</v>
      </c>
      <c r="P13" s="59">
        <v>10322069</v>
      </c>
      <c r="Q13" s="60">
        <f t="shared" si="1"/>
        <v>28919493</v>
      </c>
      <c r="R13" s="65"/>
      <c r="S13" s="65"/>
      <c r="T13" s="65"/>
      <c r="U13" s="66"/>
    </row>
    <row r="14" spans="1:22" ht="18.75" customHeight="1" x14ac:dyDescent="0.2">
      <c r="A14" s="5" t="s">
        <v>6</v>
      </c>
      <c r="B14" s="59">
        <v>82168</v>
      </c>
      <c r="C14" s="59">
        <v>1072123</v>
      </c>
      <c r="D14" s="59">
        <v>3381534</v>
      </c>
      <c r="E14" s="60">
        <f t="shared" si="2"/>
        <v>4535825</v>
      </c>
      <c r="F14" s="58">
        <v>3432474.3</v>
      </c>
      <c r="G14" s="59">
        <v>1830159.24</v>
      </c>
      <c r="H14" s="59">
        <v>3150206.46</v>
      </c>
      <c r="I14" s="60">
        <f t="shared" si="0"/>
        <v>8412840</v>
      </c>
      <c r="J14" s="58">
        <v>33660</v>
      </c>
      <c r="K14" s="59">
        <v>25035</v>
      </c>
      <c r="L14" s="59">
        <v>50088</v>
      </c>
      <c r="M14" s="60">
        <f t="shared" si="3"/>
        <v>108783</v>
      </c>
      <c r="N14" s="58">
        <v>10094785</v>
      </c>
      <c r="O14" s="59">
        <v>6740416</v>
      </c>
      <c r="P14" s="59">
        <v>11670748</v>
      </c>
      <c r="Q14" s="60">
        <f t="shared" si="1"/>
        <v>28505949</v>
      </c>
      <c r="R14" s="65"/>
      <c r="S14" s="65"/>
      <c r="T14" s="65"/>
      <c r="U14" s="66"/>
    </row>
    <row r="15" spans="1:22" ht="18.75" customHeight="1" x14ac:dyDescent="0.2">
      <c r="A15" s="5" t="s">
        <v>7</v>
      </c>
      <c r="B15" s="59">
        <v>134370</v>
      </c>
      <c r="C15" s="59">
        <v>1721213</v>
      </c>
      <c r="D15" s="59">
        <v>4285635</v>
      </c>
      <c r="E15" s="60">
        <f t="shared" si="2"/>
        <v>6141218</v>
      </c>
      <c r="F15" s="58">
        <v>4367802</v>
      </c>
      <c r="G15" s="59">
        <v>2026252</v>
      </c>
      <c r="H15" s="59">
        <v>3045969</v>
      </c>
      <c r="I15" s="60">
        <f t="shared" si="0"/>
        <v>9440023</v>
      </c>
      <c r="J15" s="58">
        <v>210347</v>
      </c>
      <c r="K15" s="59">
        <v>148239</v>
      </c>
      <c r="L15" s="59">
        <v>256876</v>
      </c>
      <c r="M15" s="60">
        <f t="shared" si="3"/>
        <v>615462</v>
      </c>
      <c r="N15" s="58">
        <v>11342875</v>
      </c>
      <c r="O15" s="59">
        <v>6519299</v>
      </c>
      <c r="P15" s="59">
        <v>10151385</v>
      </c>
      <c r="Q15" s="60">
        <f t="shared" si="1"/>
        <v>28013559</v>
      </c>
      <c r="R15" s="65"/>
      <c r="S15" s="65"/>
      <c r="T15" s="65"/>
      <c r="U15" s="66"/>
    </row>
    <row r="16" spans="1:22" ht="18.75" customHeight="1" x14ac:dyDescent="0.2">
      <c r="A16" s="5" t="s">
        <v>8</v>
      </c>
      <c r="B16" s="59">
        <v>431453</v>
      </c>
      <c r="C16" s="59">
        <v>2233975</v>
      </c>
      <c r="D16" s="59">
        <v>5180826</v>
      </c>
      <c r="E16" s="60">
        <f t="shared" si="2"/>
        <v>7846254</v>
      </c>
      <c r="F16" s="58">
        <v>4456802</v>
      </c>
      <c r="G16" s="59">
        <v>2128912</v>
      </c>
      <c r="H16" s="59">
        <v>3146966</v>
      </c>
      <c r="I16" s="60">
        <f t="shared" si="0"/>
        <v>9732680</v>
      </c>
      <c r="J16" s="58">
        <v>219697</v>
      </c>
      <c r="K16" s="59">
        <v>149011</v>
      </c>
      <c r="L16" s="59">
        <v>254161</v>
      </c>
      <c r="M16" s="60">
        <f t="shared" si="3"/>
        <v>622869</v>
      </c>
      <c r="N16" s="58">
        <v>9743847</v>
      </c>
      <c r="O16" s="59">
        <v>5808924</v>
      </c>
      <c r="P16" s="59">
        <v>9133978</v>
      </c>
      <c r="Q16" s="60">
        <f t="shared" si="1"/>
        <v>24686749</v>
      </c>
      <c r="R16" s="65"/>
      <c r="S16" s="65"/>
      <c r="T16" s="65"/>
      <c r="U16" s="66"/>
    </row>
    <row r="17" spans="1:26" ht="18.75" customHeight="1" x14ac:dyDescent="0.2">
      <c r="A17" s="5" t="s">
        <v>9</v>
      </c>
      <c r="B17" s="59">
        <v>912900</v>
      </c>
      <c r="C17" s="59">
        <v>2138925</v>
      </c>
      <c r="D17" s="59">
        <v>5383179</v>
      </c>
      <c r="E17" s="60">
        <f t="shared" si="2"/>
        <v>8435004</v>
      </c>
      <c r="F17" s="58">
        <v>4109073</v>
      </c>
      <c r="G17" s="59">
        <v>2065448</v>
      </c>
      <c r="H17" s="59">
        <v>3550959</v>
      </c>
      <c r="I17" s="60">
        <f t="shared" si="0"/>
        <v>9725480</v>
      </c>
      <c r="J17" s="58">
        <v>207846</v>
      </c>
      <c r="K17" s="59">
        <v>149228</v>
      </c>
      <c r="L17" s="59">
        <v>291731</v>
      </c>
      <c r="M17" s="60">
        <f t="shared" si="3"/>
        <v>648805</v>
      </c>
      <c r="N17" s="58">
        <v>8142807</v>
      </c>
      <c r="O17" s="59">
        <v>5154047</v>
      </c>
      <c r="P17" s="59">
        <v>9631877</v>
      </c>
      <c r="Q17" s="60">
        <f t="shared" si="1"/>
        <v>22928731</v>
      </c>
      <c r="R17" s="65"/>
      <c r="S17" s="65"/>
      <c r="T17" s="65"/>
      <c r="U17" s="66"/>
    </row>
    <row r="18" spans="1:26" ht="18.75" customHeight="1" x14ac:dyDescent="0.2">
      <c r="A18" s="5" t="s">
        <v>10</v>
      </c>
      <c r="B18" s="61">
        <v>956466</v>
      </c>
      <c r="C18" s="61">
        <v>2263638</v>
      </c>
      <c r="D18" s="61">
        <v>6048157</v>
      </c>
      <c r="E18" s="60">
        <f t="shared" si="2"/>
        <v>9268261</v>
      </c>
      <c r="F18" s="61">
        <v>3892899</v>
      </c>
      <c r="G18" s="61">
        <v>1783977</v>
      </c>
      <c r="H18" s="61">
        <v>3341698</v>
      </c>
      <c r="I18" s="60">
        <f t="shared" si="0"/>
        <v>9018574</v>
      </c>
      <c r="J18" s="61">
        <v>217255</v>
      </c>
      <c r="K18" s="61">
        <v>164066</v>
      </c>
      <c r="L18" s="61">
        <v>352319</v>
      </c>
      <c r="M18" s="60">
        <f t="shared" si="3"/>
        <v>733640</v>
      </c>
      <c r="N18" s="61">
        <v>8262127</v>
      </c>
      <c r="O18" s="61">
        <v>5176642</v>
      </c>
      <c r="P18" s="61">
        <v>10232864</v>
      </c>
      <c r="Q18" s="60">
        <f t="shared" si="1"/>
        <v>23671633</v>
      </c>
      <c r="R18" s="65"/>
      <c r="S18" s="65"/>
      <c r="T18" s="65"/>
      <c r="U18" s="66"/>
    </row>
    <row r="19" spans="1:26" ht="21.75" customHeight="1" x14ac:dyDescent="0.2">
      <c r="A19" s="11" t="s">
        <v>12</v>
      </c>
      <c r="B19" s="62">
        <f t="shared" ref="B19:Q19" si="4">SUM(B7:B18)</f>
        <v>3729049.24</v>
      </c>
      <c r="C19" s="63">
        <f t="shared" si="4"/>
        <v>15459330.67</v>
      </c>
      <c r="D19" s="63">
        <f t="shared" si="4"/>
        <v>40730726.090000004</v>
      </c>
      <c r="E19" s="12">
        <f t="shared" si="4"/>
        <v>59919106</v>
      </c>
      <c r="F19" s="62">
        <f t="shared" si="4"/>
        <v>40879679.160000004</v>
      </c>
      <c r="G19" s="63">
        <f t="shared" si="4"/>
        <v>19590905.380000003</v>
      </c>
      <c r="H19" s="63">
        <f t="shared" si="4"/>
        <v>32008830.18</v>
      </c>
      <c r="I19" s="12">
        <f t="shared" si="4"/>
        <v>92479414.719999999</v>
      </c>
      <c r="J19" s="62">
        <f t="shared" si="4"/>
        <v>893936</v>
      </c>
      <c r="K19" s="63">
        <f t="shared" si="4"/>
        <v>657449</v>
      </c>
      <c r="L19" s="63">
        <f t="shared" si="4"/>
        <v>1266365</v>
      </c>
      <c r="M19" s="12">
        <f t="shared" si="4"/>
        <v>2817750</v>
      </c>
      <c r="N19" s="62">
        <f t="shared" si="4"/>
        <v>103343989</v>
      </c>
      <c r="O19" s="63">
        <f t="shared" si="4"/>
        <v>63347079</v>
      </c>
      <c r="P19" s="63">
        <f t="shared" si="4"/>
        <v>108563691</v>
      </c>
      <c r="Q19" s="12">
        <f t="shared" si="4"/>
        <v>275254759</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27594</v>
      </c>
      <c r="F24" s="78"/>
      <c r="G24" s="78"/>
      <c r="H24" s="78"/>
      <c r="I24" s="75">
        <v>4956</v>
      </c>
      <c r="J24" s="78"/>
      <c r="K24" s="78"/>
      <c r="L24" s="78"/>
      <c r="M24" s="79"/>
      <c r="N24" s="78"/>
      <c r="O24" s="78"/>
      <c r="P24" s="78"/>
      <c r="Q24" s="79"/>
      <c r="R24" s="78"/>
      <c r="S24" s="78"/>
      <c r="T24" s="78"/>
      <c r="U24" s="79"/>
    </row>
    <row r="25" spans="1:26" ht="19.5" customHeight="1" x14ac:dyDescent="0.2">
      <c r="A25" s="5" t="s">
        <v>15</v>
      </c>
      <c r="B25" s="65"/>
      <c r="C25" s="65"/>
      <c r="D25" s="65"/>
      <c r="E25" s="60">
        <v>22072</v>
      </c>
      <c r="F25" s="65"/>
      <c r="G25" s="65"/>
      <c r="H25" s="65"/>
      <c r="I25" s="60">
        <v>4590</v>
      </c>
      <c r="J25" s="65"/>
      <c r="K25" s="65"/>
      <c r="L25" s="65"/>
      <c r="M25" s="66"/>
      <c r="N25" s="65"/>
      <c r="O25" s="65"/>
      <c r="P25" s="65"/>
      <c r="Q25" s="66"/>
      <c r="R25" s="65"/>
      <c r="S25" s="65"/>
      <c r="T25" s="65"/>
      <c r="U25" s="66"/>
    </row>
    <row r="26" spans="1:26" ht="19.5" customHeight="1" x14ac:dyDescent="0.2">
      <c r="A26" s="5" t="s">
        <v>16</v>
      </c>
      <c r="B26" s="65"/>
      <c r="C26" s="65"/>
      <c r="D26" s="65"/>
      <c r="E26" s="60">
        <v>24822</v>
      </c>
      <c r="F26" s="65"/>
      <c r="G26" s="65"/>
      <c r="H26" s="65"/>
      <c r="I26" s="60">
        <v>5222</v>
      </c>
      <c r="J26" s="65"/>
      <c r="K26" s="65"/>
      <c r="L26" s="65"/>
      <c r="M26" s="66"/>
      <c r="N26" s="65"/>
      <c r="O26" s="65"/>
      <c r="P26" s="65"/>
      <c r="Q26" s="66"/>
      <c r="R26" s="65"/>
      <c r="S26" s="65"/>
      <c r="T26" s="65"/>
      <c r="U26" s="66"/>
    </row>
    <row r="27" spans="1:26" ht="19.5" customHeight="1" x14ac:dyDescent="0.2">
      <c r="A27" s="5" t="s">
        <v>19</v>
      </c>
      <c r="B27" s="65"/>
      <c r="C27" s="65"/>
      <c r="D27" s="65"/>
      <c r="E27" s="60">
        <v>44577</v>
      </c>
      <c r="F27" s="65"/>
      <c r="G27" s="65"/>
      <c r="H27" s="65"/>
      <c r="I27" s="60">
        <v>8603</v>
      </c>
      <c r="J27" s="65"/>
      <c r="K27" s="65"/>
      <c r="L27" s="65"/>
      <c r="M27" s="66"/>
      <c r="N27" s="65"/>
      <c r="O27" s="65"/>
      <c r="P27" s="65"/>
      <c r="Q27" s="66"/>
      <c r="R27" s="65"/>
      <c r="S27" s="65"/>
      <c r="T27" s="65"/>
      <c r="U27" s="66"/>
    </row>
    <row r="28" spans="1:26" ht="19.5" customHeight="1" x14ac:dyDescent="0.2">
      <c r="A28" s="5" t="s">
        <v>17</v>
      </c>
      <c r="B28" s="65"/>
      <c r="C28" s="65"/>
      <c r="D28" s="65"/>
      <c r="E28" s="60">
        <v>50880</v>
      </c>
      <c r="F28" s="65"/>
      <c r="G28" s="65"/>
      <c r="H28" s="65"/>
      <c r="I28" s="60">
        <v>8406</v>
      </c>
      <c r="J28" s="65"/>
      <c r="K28" s="65"/>
      <c r="L28" s="65"/>
      <c r="M28" s="66"/>
      <c r="N28" s="65"/>
      <c r="O28" s="65"/>
      <c r="P28" s="65"/>
      <c r="Q28" s="66"/>
      <c r="R28" s="65"/>
      <c r="S28" s="65"/>
      <c r="T28" s="65"/>
      <c r="U28" s="66"/>
    </row>
    <row r="29" spans="1:26" ht="19.5" customHeight="1" x14ac:dyDescent="0.2">
      <c r="A29" s="5" t="s">
        <v>18</v>
      </c>
      <c r="B29" s="65"/>
      <c r="C29" s="65"/>
      <c r="D29" s="65"/>
      <c r="E29" s="60">
        <v>33800</v>
      </c>
      <c r="F29" s="65"/>
      <c r="G29" s="65"/>
      <c r="H29" s="65"/>
      <c r="I29" s="60">
        <v>14553</v>
      </c>
      <c r="J29" s="65"/>
      <c r="K29" s="65"/>
      <c r="L29" s="65"/>
      <c r="M29" s="66"/>
      <c r="N29" s="65"/>
      <c r="O29" s="65"/>
      <c r="P29" s="65"/>
      <c r="Q29" s="66"/>
      <c r="R29" s="65"/>
      <c r="S29" s="65"/>
      <c r="T29" s="65"/>
      <c r="U29" s="66"/>
    </row>
    <row r="30" spans="1:26" ht="19.5" customHeight="1" x14ac:dyDescent="0.2">
      <c r="A30" s="5" t="s">
        <v>5</v>
      </c>
      <c r="B30" s="65"/>
      <c r="C30" s="65"/>
      <c r="D30" s="65"/>
      <c r="E30" s="60">
        <v>47347</v>
      </c>
      <c r="F30" s="65"/>
      <c r="G30" s="65"/>
      <c r="H30" s="65"/>
      <c r="I30" s="60">
        <v>26970</v>
      </c>
      <c r="J30" s="65"/>
      <c r="K30" s="65"/>
      <c r="L30" s="65"/>
      <c r="M30" s="66"/>
      <c r="N30" s="65"/>
      <c r="O30" s="65"/>
      <c r="P30" s="65"/>
      <c r="Q30" s="66"/>
      <c r="R30" s="65"/>
      <c r="S30" s="65"/>
      <c r="T30" s="65"/>
      <c r="U30" s="66"/>
    </row>
    <row r="31" spans="1:26" ht="19.5" customHeight="1" x14ac:dyDescent="0.2">
      <c r="A31" s="5" t="s">
        <v>6</v>
      </c>
      <c r="B31" s="65"/>
      <c r="C31" s="65"/>
      <c r="D31" s="65"/>
      <c r="E31" s="60">
        <v>33856</v>
      </c>
      <c r="F31" s="65"/>
      <c r="G31" s="65"/>
      <c r="H31" s="65"/>
      <c r="I31" s="60">
        <v>17984</v>
      </c>
      <c r="J31" s="65"/>
      <c r="K31" s="65"/>
      <c r="L31" s="65"/>
      <c r="M31" s="66"/>
      <c r="N31" s="65"/>
      <c r="O31" s="65"/>
      <c r="P31" s="65"/>
      <c r="Q31" s="66"/>
      <c r="R31" s="65"/>
      <c r="S31" s="65"/>
      <c r="T31" s="65"/>
      <c r="U31" s="66"/>
    </row>
    <row r="32" spans="1:26" ht="19.5" customHeight="1" x14ac:dyDescent="0.2">
      <c r="A32" s="5" t="s">
        <v>7</v>
      </c>
      <c r="B32" s="65"/>
      <c r="C32" s="65"/>
      <c r="D32" s="65"/>
      <c r="E32" s="60">
        <v>37059</v>
      </c>
      <c r="F32" s="65"/>
      <c r="G32" s="65"/>
      <c r="H32" s="65"/>
      <c r="I32" s="60">
        <v>17314</v>
      </c>
      <c r="J32" s="65"/>
      <c r="K32" s="65"/>
      <c r="L32" s="65"/>
      <c r="M32" s="66"/>
      <c r="N32" s="65"/>
      <c r="O32" s="65"/>
      <c r="P32" s="65"/>
      <c r="Q32" s="66"/>
      <c r="R32" s="65"/>
      <c r="S32" s="65"/>
      <c r="T32" s="65"/>
      <c r="U32" s="66"/>
    </row>
    <row r="33" spans="1:24" ht="19.5" customHeight="1" x14ac:dyDescent="0.2">
      <c r="A33" s="5" t="s">
        <v>8</v>
      </c>
      <c r="B33" s="65"/>
      <c r="C33" s="65"/>
      <c r="D33" s="65"/>
      <c r="E33" s="60">
        <v>51663</v>
      </c>
      <c r="F33" s="65"/>
      <c r="G33" s="65"/>
      <c r="H33" s="65"/>
      <c r="I33" s="60">
        <v>14536</v>
      </c>
      <c r="J33" s="65"/>
      <c r="K33" s="65"/>
      <c r="L33" s="65"/>
      <c r="M33" s="66"/>
      <c r="N33" s="65"/>
      <c r="O33" s="65"/>
      <c r="P33" s="65"/>
      <c r="Q33" s="66"/>
      <c r="R33" s="65"/>
      <c r="S33" s="65"/>
      <c r="T33" s="65"/>
      <c r="U33" s="66"/>
    </row>
    <row r="34" spans="1:24" ht="19.5" customHeight="1" x14ac:dyDescent="0.2">
      <c r="A34" s="5" t="s">
        <v>9</v>
      </c>
      <c r="B34" s="65"/>
      <c r="C34" s="65"/>
      <c r="D34" s="65"/>
      <c r="E34" s="60">
        <v>53465</v>
      </c>
      <c r="F34" s="65"/>
      <c r="G34" s="65"/>
      <c r="H34" s="65"/>
      <c r="I34" s="60">
        <v>16814</v>
      </c>
      <c r="J34" s="65"/>
      <c r="K34" s="65"/>
      <c r="L34" s="65"/>
      <c r="M34" s="66"/>
      <c r="N34" s="65"/>
      <c r="O34" s="65"/>
      <c r="P34" s="65"/>
      <c r="Q34" s="66"/>
      <c r="R34" s="65"/>
      <c r="S34" s="65"/>
      <c r="T34" s="65"/>
      <c r="U34" s="66"/>
    </row>
    <row r="35" spans="1:24" ht="19.5" customHeight="1" x14ac:dyDescent="0.2">
      <c r="A35" s="83" t="s">
        <v>10</v>
      </c>
      <c r="B35" s="84"/>
      <c r="C35" s="84"/>
      <c r="D35" s="84"/>
      <c r="E35" s="85">
        <v>55548</v>
      </c>
      <c r="F35" s="84"/>
      <c r="G35" s="84"/>
      <c r="H35" s="84"/>
      <c r="I35" s="85">
        <v>13939</v>
      </c>
      <c r="J35" s="84"/>
      <c r="K35" s="84"/>
      <c r="L35" s="84"/>
      <c r="M35" s="86"/>
      <c r="N35" s="84"/>
      <c r="O35" s="84"/>
      <c r="P35" s="84"/>
      <c r="Q35" s="86"/>
      <c r="R35" s="84"/>
      <c r="S35" s="84"/>
      <c r="T35" s="84"/>
      <c r="U35" s="86"/>
    </row>
    <row r="36" spans="1:24" ht="21.2" customHeight="1" x14ac:dyDescent="0.2">
      <c r="A36" s="92" t="s">
        <v>12</v>
      </c>
      <c r="B36" s="62"/>
      <c r="C36" s="63"/>
      <c r="D36" s="63"/>
      <c r="E36" s="12">
        <f>SUM(E24:E35)</f>
        <v>482683</v>
      </c>
      <c r="F36" s="62"/>
      <c r="G36" s="63"/>
      <c r="H36" s="63"/>
      <c r="I36" s="12">
        <f>SUM(I24:I35)</f>
        <v>153887</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1971</v>
      </c>
      <c r="F40" s="8"/>
      <c r="G40" s="8"/>
      <c r="H40" s="8"/>
      <c r="I40" s="9">
        <v>4342</v>
      </c>
      <c r="J40" s="8"/>
      <c r="K40" s="8"/>
      <c r="L40" s="8"/>
      <c r="M40" s="9">
        <v>12</v>
      </c>
      <c r="N40" s="8"/>
      <c r="O40" s="8"/>
      <c r="P40" s="8"/>
      <c r="Q40" s="9">
        <v>414</v>
      </c>
      <c r="R40" s="71"/>
      <c r="S40" s="71"/>
      <c r="T40" s="71"/>
      <c r="U40" s="72"/>
      <c r="X40" s="10"/>
    </row>
    <row r="41" spans="1:24" ht="19.5" customHeight="1" x14ac:dyDescent="0.2">
      <c r="A41" s="5" t="s">
        <v>15</v>
      </c>
      <c r="B41" s="7"/>
      <c r="C41" s="8"/>
      <c r="D41" s="8"/>
      <c r="E41" s="9">
        <v>1559</v>
      </c>
      <c r="F41" s="8"/>
      <c r="G41" s="8"/>
      <c r="H41" s="8"/>
      <c r="I41" s="9">
        <v>4150</v>
      </c>
      <c r="J41" s="8"/>
      <c r="K41" s="8"/>
      <c r="L41" s="8"/>
      <c r="M41" s="9">
        <v>9</v>
      </c>
      <c r="N41" s="8"/>
      <c r="O41" s="8"/>
      <c r="P41" s="8"/>
      <c r="Q41" s="9">
        <v>463</v>
      </c>
      <c r="R41" s="71"/>
      <c r="S41" s="71"/>
      <c r="T41" s="71"/>
      <c r="U41" s="72"/>
      <c r="X41" s="10"/>
    </row>
    <row r="42" spans="1:24" ht="19.5" customHeight="1" x14ac:dyDescent="0.2">
      <c r="A42" s="5" t="s">
        <v>16</v>
      </c>
      <c r="B42" s="7"/>
      <c r="C42" s="8"/>
      <c r="D42" s="8"/>
      <c r="E42" s="9">
        <v>2335</v>
      </c>
      <c r="F42" s="8"/>
      <c r="G42" s="8"/>
      <c r="H42" s="8"/>
      <c r="I42" s="9">
        <v>4572</v>
      </c>
      <c r="J42" s="8"/>
      <c r="K42" s="8"/>
      <c r="L42" s="8"/>
      <c r="M42" s="9">
        <v>14</v>
      </c>
      <c r="N42" s="8"/>
      <c r="O42" s="8"/>
      <c r="P42" s="8"/>
      <c r="Q42" s="9">
        <v>519</v>
      </c>
      <c r="R42" s="71"/>
      <c r="S42" s="71"/>
      <c r="T42" s="71"/>
      <c r="U42" s="72"/>
      <c r="X42" s="10"/>
    </row>
    <row r="43" spans="1:24" ht="19.5" customHeight="1" x14ac:dyDescent="0.2">
      <c r="A43" s="5" t="s">
        <v>19</v>
      </c>
      <c r="B43" s="7"/>
      <c r="C43" s="8"/>
      <c r="D43" s="8"/>
      <c r="E43" s="9">
        <v>2046</v>
      </c>
      <c r="F43" s="8"/>
      <c r="G43" s="8"/>
      <c r="H43" s="8"/>
      <c r="I43" s="9">
        <v>4315</v>
      </c>
      <c r="J43" s="8"/>
      <c r="K43" s="8"/>
      <c r="L43" s="8"/>
      <c r="M43" s="9">
        <v>9</v>
      </c>
      <c r="N43" s="8"/>
      <c r="O43" s="8"/>
      <c r="P43" s="8"/>
      <c r="Q43" s="9">
        <v>517</v>
      </c>
      <c r="R43" s="71"/>
      <c r="S43" s="71"/>
      <c r="T43" s="71"/>
      <c r="U43" s="72"/>
      <c r="X43" s="10"/>
    </row>
    <row r="44" spans="1:24" ht="19.5" customHeight="1" x14ac:dyDescent="0.2">
      <c r="A44" s="5" t="s">
        <v>17</v>
      </c>
      <c r="B44" s="7"/>
      <c r="C44" s="8"/>
      <c r="D44" s="8"/>
      <c r="E44" s="9">
        <v>3299</v>
      </c>
      <c r="F44" s="8"/>
      <c r="G44" s="8"/>
      <c r="H44" s="8"/>
      <c r="I44" s="9">
        <v>5522</v>
      </c>
      <c r="J44" s="8"/>
      <c r="K44" s="8"/>
      <c r="L44" s="8"/>
      <c r="M44" s="9">
        <v>11</v>
      </c>
      <c r="N44" s="8"/>
      <c r="O44" s="8"/>
      <c r="P44" s="8"/>
      <c r="Q44" s="9">
        <v>590</v>
      </c>
      <c r="R44" s="71"/>
      <c r="S44" s="71"/>
      <c r="T44" s="71"/>
      <c r="U44" s="72"/>
      <c r="X44" s="10"/>
    </row>
    <row r="45" spans="1:24" ht="19.5" customHeight="1" x14ac:dyDescent="0.2">
      <c r="A45" s="5" t="s">
        <v>18</v>
      </c>
      <c r="B45" s="7"/>
      <c r="C45" s="8"/>
      <c r="D45" s="8"/>
      <c r="E45" s="9">
        <v>2612</v>
      </c>
      <c r="F45" s="8"/>
      <c r="G45" s="8"/>
      <c r="H45" s="8"/>
      <c r="I45" s="9">
        <v>5298</v>
      </c>
      <c r="J45" s="8"/>
      <c r="K45" s="8"/>
      <c r="L45" s="8"/>
      <c r="M45" s="9">
        <v>11</v>
      </c>
      <c r="N45" s="8"/>
      <c r="O45" s="8"/>
      <c r="P45" s="8"/>
      <c r="Q45" s="9">
        <v>567</v>
      </c>
      <c r="R45" s="71"/>
      <c r="S45" s="71"/>
      <c r="T45" s="71"/>
      <c r="U45" s="72"/>
      <c r="X45" s="10"/>
    </row>
    <row r="46" spans="1:24" ht="19.5" customHeight="1" x14ac:dyDescent="0.2">
      <c r="A46" s="5" t="s">
        <v>5</v>
      </c>
      <c r="B46" s="7"/>
      <c r="C46" s="8"/>
      <c r="D46" s="8"/>
      <c r="E46" s="9">
        <v>3445</v>
      </c>
      <c r="F46" s="8"/>
      <c r="G46" s="8"/>
      <c r="H46" s="8"/>
      <c r="I46" s="9">
        <v>6136</v>
      </c>
      <c r="J46" s="8"/>
      <c r="K46" s="8"/>
      <c r="L46" s="8"/>
      <c r="M46" s="9">
        <v>12</v>
      </c>
      <c r="N46" s="8"/>
      <c r="O46" s="8"/>
      <c r="P46" s="8"/>
      <c r="Q46" s="9">
        <v>727</v>
      </c>
      <c r="R46" s="71"/>
      <c r="S46" s="71"/>
      <c r="T46" s="71"/>
      <c r="U46" s="72"/>
      <c r="X46" s="10"/>
    </row>
    <row r="47" spans="1:24" ht="19.5" customHeight="1" x14ac:dyDescent="0.2">
      <c r="A47" s="5" t="s">
        <v>6</v>
      </c>
      <c r="B47" s="7"/>
      <c r="C47" s="8"/>
      <c r="D47" s="8"/>
      <c r="E47" s="9">
        <v>5428</v>
      </c>
      <c r="F47" s="8"/>
      <c r="G47" s="8"/>
      <c r="H47" s="8"/>
      <c r="I47" s="9">
        <v>10245</v>
      </c>
      <c r="J47" s="8"/>
      <c r="K47" s="8"/>
      <c r="L47" s="8"/>
      <c r="M47" s="9">
        <v>17</v>
      </c>
      <c r="N47" s="8"/>
      <c r="O47" s="8"/>
      <c r="P47" s="8"/>
      <c r="Q47" s="9">
        <v>815</v>
      </c>
      <c r="R47" s="71"/>
      <c r="S47" s="71"/>
      <c r="T47" s="71"/>
      <c r="U47" s="72"/>
      <c r="X47" s="10"/>
    </row>
    <row r="48" spans="1:24" ht="19.5" customHeight="1" x14ac:dyDescent="0.2">
      <c r="A48" s="5" t="s">
        <v>7</v>
      </c>
      <c r="B48" s="7"/>
      <c r="C48" s="8"/>
      <c r="D48" s="8"/>
      <c r="E48" s="9">
        <v>5360</v>
      </c>
      <c r="F48" s="8"/>
      <c r="G48" s="8"/>
      <c r="H48" s="8"/>
      <c r="I48" s="9">
        <v>8401</v>
      </c>
      <c r="J48" s="8"/>
      <c r="K48" s="8"/>
      <c r="L48" s="8"/>
      <c r="M48" s="9">
        <v>46</v>
      </c>
      <c r="N48" s="8"/>
      <c r="O48" s="8"/>
      <c r="P48" s="8"/>
      <c r="Q48" s="9">
        <v>876</v>
      </c>
      <c r="R48" s="71"/>
      <c r="S48" s="71"/>
      <c r="T48" s="71"/>
      <c r="U48" s="72"/>
      <c r="X48" s="10"/>
    </row>
    <row r="49" spans="1:24" ht="19.5" customHeight="1" x14ac:dyDescent="0.2">
      <c r="A49" s="5" t="s">
        <v>8</v>
      </c>
      <c r="B49" s="7"/>
      <c r="C49" s="8"/>
      <c r="D49" s="8"/>
      <c r="E49" s="9">
        <v>5646</v>
      </c>
      <c r="F49" s="8"/>
      <c r="G49" s="8"/>
      <c r="H49" s="8"/>
      <c r="I49" s="9">
        <v>7904</v>
      </c>
      <c r="J49" s="8"/>
      <c r="K49" s="8"/>
      <c r="L49" s="8"/>
      <c r="M49" s="9">
        <v>31</v>
      </c>
      <c r="N49" s="8"/>
      <c r="O49" s="8"/>
      <c r="P49" s="8"/>
      <c r="Q49" s="9">
        <v>729</v>
      </c>
      <c r="R49" s="71"/>
      <c r="S49" s="71"/>
      <c r="T49" s="71"/>
      <c r="U49" s="72"/>
      <c r="X49" s="10"/>
    </row>
    <row r="50" spans="1:24" ht="19.5" customHeight="1" x14ac:dyDescent="0.2">
      <c r="A50" s="5" t="s">
        <v>9</v>
      </c>
      <c r="B50" s="7"/>
      <c r="C50" s="8"/>
      <c r="D50" s="8"/>
      <c r="E50" s="9">
        <v>7489</v>
      </c>
      <c r="F50" s="8"/>
      <c r="G50" s="8"/>
      <c r="H50" s="8"/>
      <c r="I50" s="9">
        <v>9545</v>
      </c>
      <c r="J50" s="8"/>
      <c r="K50" s="8"/>
      <c r="L50" s="8"/>
      <c r="M50" s="9">
        <v>53</v>
      </c>
      <c r="N50" s="8"/>
      <c r="O50" s="8"/>
      <c r="P50" s="8"/>
      <c r="Q50" s="9">
        <v>1023</v>
      </c>
      <c r="R50" s="71"/>
      <c r="S50" s="71"/>
      <c r="T50" s="71"/>
      <c r="U50" s="72"/>
      <c r="X50" s="10"/>
    </row>
    <row r="51" spans="1:24" ht="19.5" customHeight="1" x14ac:dyDescent="0.2">
      <c r="A51" s="83" t="s">
        <v>10</v>
      </c>
      <c r="B51" s="93"/>
      <c r="C51" s="94"/>
      <c r="D51" s="94"/>
      <c r="E51" s="85">
        <v>5629</v>
      </c>
      <c r="F51" s="94"/>
      <c r="G51" s="94"/>
      <c r="H51" s="94"/>
      <c r="I51" s="85">
        <v>6566</v>
      </c>
      <c r="J51" s="94"/>
      <c r="K51" s="94"/>
      <c r="L51" s="94"/>
      <c r="M51" s="85">
        <v>40</v>
      </c>
      <c r="N51" s="94"/>
      <c r="O51" s="94"/>
      <c r="P51" s="94"/>
      <c r="Q51" s="85">
        <v>646</v>
      </c>
      <c r="R51" s="95"/>
      <c r="S51" s="95"/>
      <c r="T51" s="95"/>
      <c r="U51" s="96"/>
      <c r="X51" s="10"/>
    </row>
    <row r="52" spans="1:24" ht="21.75" customHeight="1" x14ac:dyDescent="0.2">
      <c r="A52" s="92" t="s">
        <v>14</v>
      </c>
      <c r="B52" s="117"/>
      <c r="C52" s="118"/>
      <c r="D52" s="119"/>
      <c r="E52" s="12">
        <f>AVERAGE(E40:E51)</f>
        <v>3901.5833333333335</v>
      </c>
      <c r="F52" s="117"/>
      <c r="G52" s="118"/>
      <c r="H52" s="119"/>
      <c r="I52" s="12">
        <f>AVERAGE(I40:I51)</f>
        <v>6416.333333333333</v>
      </c>
      <c r="J52" s="117"/>
      <c r="K52" s="118"/>
      <c r="L52" s="119"/>
      <c r="M52" s="12">
        <f>AVERAGE(M40:M51)</f>
        <v>22.083333333333332</v>
      </c>
      <c r="N52" s="117"/>
      <c r="O52" s="118"/>
      <c r="P52" s="119"/>
      <c r="Q52" s="12">
        <f>AVERAGE(Q40:Q51)</f>
        <v>657.16666666666663</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R52:T52"/>
    <mergeCell ref="B39:E39"/>
    <mergeCell ref="F39:I39"/>
    <mergeCell ref="J39:M39"/>
    <mergeCell ref="N39:Q39"/>
    <mergeCell ref="B52:D52"/>
    <mergeCell ref="F52:H52"/>
    <mergeCell ref="J52:L52"/>
    <mergeCell ref="N52:P52"/>
    <mergeCell ref="A38:A39"/>
    <mergeCell ref="B38:U38"/>
    <mergeCell ref="R39:U39"/>
    <mergeCell ref="A4:A6"/>
    <mergeCell ref="B4:U4"/>
    <mergeCell ref="R5:U5"/>
    <mergeCell ref="A21:A23"/>
    <mergeCell ref="B21:U21"/>
    <mergeCell ref="B22:E22"/>
    <mergeCell ref="F22:I22"/>
    <mergeCell ref="J22:M22"/>
    <mergeCell ref="N22:Q22"/>
    <mergeCell ref="R22:U22"/>
    <mergeCell ref="B2:T2"/>
    <mergeCell ref="B5:E5"/>
    <mergeCell ref="F5:I5"/>
    <mergeCell ref="J5:M5"/>
    <mergeCell ref="N5:Q5"/>
  </mergeCells>
  <phoneticPr fontId="5" type="noConversion"/>
  <pageMargins left="0.39" right="0.34" top="0.35" bottom="0.28000000000000003" header="0.28000000000000003" footer="0.19"/>
  <pageSetup paperSize="9" scale="59"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pageSetUpPr fitToPage="1"/>
  </sheetPr>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2" width="9.140625" style="1"/>
    <col min="23" max="23" width="10" style="1" bestFit="1" customWidth="1"/>
    <col min="24" max="16384" width="9.140625" style="1"/>
  </cols>
  <sheetData>
    <row r="2" spans="1:23" ht="18" customHeight="1" x14ac:dyDescent="0.2">
      <c r="B2" s="129" t="s">
        <v>85</v>
      </c>
      <c r="C2" s="130"/>
      <c r="D2" s="130"/>
      <c r="E2" s="130"/>
      <c r="F2" s="130"/>
      <c r="G2" s="130"/>
      <c r="H2" s="130"/>
      <c r="I2" s="130"/>
      <c r="J2" s="130"/>
      <c r="K2" s="130"/>
      <c r="L2" s="130"/>
      <c r="M2" s="130"/>
      <c r="N2" s="130"/>
      <c r="O2" s="130"/>
      <c r="P2" s="130"/>
      <c r="Q2" s="130"/>
      <c r="R2" s="130"/>
      <c r="S2" s="130"/>
      <c r="T2" s="131"/>
      <c r="U2" s="1"/>
    </row>
    <row r="3" spans="1:23" ht="15.75" customHeight="1" x14ac:dyDescent="0.2"/>
    <row r="4" spans="1:23"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3"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3"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3" ht="18.75" customHeight="1" x14ac:dyDescent="0.2">
      <c r="A7" s="73" t="s">
        <v>11</v>
      </c>
      <c r="B7" s="74">
        <v>694336</v>
      </c>
      <c r="C7" s="74">
        <v>1928730</v>
      </c>
      <c r="D7" s="74">
        <v>4069428</v>
      </c>
      <c r="E7" s="75">
        <f>SUM(B7:D7)</f>
        <v>6692494</v>
      </c>
      <c r="F7" s="76">
        <v>3347390</v>
      </c>
      <c r="G7" s="74">
        <v>1430335</v>
      </c>
      <c r="H7" s="74">
        <v>2190664</v>
      </c>
      <c r="I7" s="75">
        <f t="shared" ref="I7:I18" si="0">SUM(F7:H7)</f>
        <v>6968389</v>
      </c>
      <c r="J7" s="76">
        <v>6404</v>
      </c>
      <c r="K7" s="76">
        <v>2681</v>
      </c>
      <c r="L7" s="76">
        <v>4786</v>
      </c>
      <c r="M7" s="75">
        <f>SUM(J7:L7)</f>
        <v>13871</v>
      </c>
      <c r="N7" s="76">
        <v>2533359</v>
      </c>
      <c r="O7" s="74">
        <v>1227061</v>
      </c>
      <c r="P7" s="74">
        <v>2012988</v>
      </c>
      <c r="Q7" s="75">
        <f t="shared" ref="Q7:Q18" si="1">SUM(N7:P7)</f>
        <v>5773408</v>
      </c>
      <c r="R7" s="78"/>
      <c r="S7" s="78"/>
      <c r="T7" s="78"/>
      <c r="U7" s="79"/>
    </row>
    <row r="8" spans="1:23" ht="18.75" customHeight="1" x14ac:dyDescent="0.2">
      <c r="A8" s="5" t="s">
        <v>15</v>
      </c>
      <c r="B8" s="59">
        <v>488322.66000000003</v>
      </c>
      <c r="C8" s="59">
        <v>1852391.48</v>
      </c>
      <c r="D8" s="59">
        <v>3833842.86</v>
      </c>
      <c r="E8" s="60">
        <f>SUM(B8:D8)</f>
        <v>6174557</v>
      </c>
      <c r="F8" s="58">
        <v>3086526</v>
      </c>
      <c r="G8" s="59">
        <v>1381111</v>
      </c>
      <c r="H8" s="59">
        <v>1837669</v>
      </c>
      <c r="I8" s="60">
        <f t="shared" si="0"/>
        <v>6305306</v>
      </c>
      <c r="J8" s="58">
        <v>6012</v>
      </c>
      <c r="K8" s="58">
        <v>2656</v>
      </c>
      <c r="L8" s="58">
        <v>4091</v>
      </c>
      <c r="M8" s="60">
        <f>SUM(J8:L8)</f>
        <v>12759</v>
      </c>
      <c r="N8" s="58">
        <v>2336962</v>
      </c>
      <c r="O8" s="59">
        <v>1172818</v>
      </c>
      <c r="P8" s="59">
        <v>1665690</v>
      </c>
      <c r="Q8" s="60">
        <f t="shared" si="1"/>
        <v>5175470</v>
      </c>
      <c r="R8" s="65"/>
      <c r="S8" s="65"/>
      <c r="T8" s="65"/>
      <c r="U8" s="66"/>
    </row>
    <row r="9" spans="1:23" ht="18.75" customHeight="1" x14ac:dyDescent="0.2">
      <c r="A9" s="5" t="s">
        <v>16</v>
      </c>
      <c r="B9" s="59">
        <v>264009.31</v>
      </c>
      <c r="C9" s="59">
        <v>1950226.25</v>
      </c>
      <c r="D9" s="59">
        <v>4144131.44</v>
      </c>
      <c r="E9" s="60">
        <f>SUM(B9:D9)</f>
        <v>6358367</v>
      </c>
      <c r="F9" s="58">
        <v>2988620</v>
      </c>
      <c r="G9" s="59">
        <v>1492320</v>
      </c>
      <c r="H9" s="59">
        <v>2003994</v>
      </c>
      <c r="I9" s="60">
        <f t="shared" si="0"/>
        <v>6484934</v>
      </c>
      <c r="J9" s="58">
        <v>6193</v>
      </c>
      <c r="K9" s="58">
        <v>2891</v>
      </c>
      <c r="L9" s="58">
        <v>4533</v>
      </c>
      <c r="M9" s="60">
        <f>SUM(J9:L9)</f>
        <v>13617</v>
      </c>
      <c r="N9" s="58">
        <v>2309305</v>
      </c>
      <c r="O9" s="59">
        <v>1268107</v>
      </c>
      <c r="P9" s="59">
        <v>1827813</v>
      </c>
      <c r="Q9" s="60">
        <f t="shared" si="1"/>
        <v>5405225</v>
      </c>
      <c r="R9" s="65"/>
      <c r="S9" s="65"/>
      <c r="T9" s="65"/>
      <c r="U9" s="66"/>
    </row>
    <row r="10" spans="1:23" ht="18.75" customHeight="1" x14ac:dyDescent="0.2">
      <c r="A10" s="5" t="s">
        <v>19</v>
      </c>
      <c r="B10" s="59">
        <v>79703.600000000006</v>
      </c>
      <c r="C10" s="59">
        <v>1347952.46</v>
      </c>
      <c r="D10" s="59">
        <v>4031623.94</v>
      </c>
      <c r="E10" s="60">
        <f>SUM(B10:D10)</f>
        <v>5459280</v>
      </c>
      <c r="F10" s="58">
        <v>2437969.7999999998</v>
      </c>
      <c r="G10" s="59">
        <v>1157899.3799999999</v>
      </c>
      <c r="H10" s="59">
        <v>1889665.8199999998</v>
      </c>
      <c r="I10" s="60">
        <f t="shared" si="0"/>
        <v>5485535</v>
      </c>
      <c r="J10" s="58">
        <v>5522</v>
      </c>
      <c r="K10" s="58">
        <v>2565</v>
      </c>
      <c r="L10" s="58">
        <v>4551</v>
      </c>
      <c r="M10" s="60">
        <f>SUM(J10:L10)</f>
        <v>12638</v>
      </c>
      <c r="N10" s="58">
        <v>2183908</v>
      </c>
      <c r="O10" s="59">
        <v>1147410</v>
      </c>
      <c r="P10" s="59">
        <v>1995017</v>
      </c>
      <c r="Q10" s="60">
        <f t="shared" si="1"/>
        <v>5326335</v>
      </c>
      <c r="R10" s="65"/>
      <c r="S10" s="65"/>
      <c r="T10" s="65"/>
      <c r="U10" s="66"/>
    </row>
    <row r="11" spans="1:23" ht="18.75" customHeight="1" x14ac:dyDescent="0.2">
      <c r="A11" s="5" t="s">
        <v>17</v>
      </c>
      <c r="B11" s="59">
        <v>79124.31</v>
      </c>
      <c r="C11" s="59">
        <v>1170542.25</v>
      </c>
      <c r="D11" s="59">
        <v>3709326.44</v>
      </c>
      <c r="E11" s="60">
        <f t="shared" ref="E11:E18" si="2">SUM(B11:D11)</f>
        <v>4958993</v>
      </c>
      <c r="F11" s="58">
        <v>2506951.62</v>
      </c>
      <c r="G11" s="59">
        <v>1231107.5</v>
      </c>
      <c r="H11" s="59">
        <v>1832555.88</v>
      </c>
      <c r="I11" s="60">
        <f t="shared" si="0"/>
        <v>5570615</v>
      </c>
      <c r="J11" s="58">
        <v>5634</v>
      </c>
      <c r="K11" s="58">
        <v>2922</v>
      </c>
      <c r="L11" s="58">
        <v>4312</v>
      </c>
      <c r="M11" s="60">
        <f t="shared" ref="M11:M18" si="3">SUM(J11:L11)</f>
        <v>12868</v>
      </c>
      <c r="N11" s="58">
        <v>2564775</v>
      </c>
      <c r="O11" s="59">
        <v>1456916</v>
      </c>
      <c r="P11" s="59">
        <v>2271684</v>
      </c>
      <c r="Q11" s="60">
        <f t="shared" si="1"/>
        <v>6293375</v>
      </c>
      <c r="R11" s="65"/>
      <c r="S11" s="65"/>
      <c r="T11" s="65"/>
      <c r="U11" s="66"/>
      <c r="W11" s="97"/>
    </row>
    <row r="12" spans="1:23" ht="18.75" customHeight="1" x14ac:dyDescent="0.2">
      <c r="A12" s="5" t="s">
        <v>18</v>
      </c>
      <c r="B12" s="59">
        <v>78029</v>
      </c>
      <c r="C12" s="59">
        <v>915661</v>
      </c>
      <c r="D12" s="59">
        <v>3443571</v>
      </c>
      <c r="E12" s="60">
        <f t="shared" si="2"/>
        <v>4437261</v>
      </c>
      <c r="F12" s="58">
        <v>2378969.5</v>
      </c>
      <c r="G12" s="59">
        <v>1149749.1499999999</v>
      </c>
      <c r="H12" s="59">
        <v>1991725.3499999999</v>
      </c>
      <c r="I12" s="60">
        <f t="shared" si="0"/>
        <v>5520444</v>
      </c>
      <c r="J12" s="58">
        <v>7505</v>
      </c>
      <c r="K12" s="58">
        <v>2895</v>
      </c>
      <c r="L12" s="58">
        <v>4613</v>
      </c>
      <c r="M12" s="60">
        <f t="shared" si="3"/>
        <v>15013</v>
      </c>
      <c r="N12" s="58">
        <v>2979624</v>
      </c>
      <c r="O12" s="59">
        <v>1429425</v>
      </c>
      <c r="P12" s="59">
        <v>2456845</v>
      </c>
      <c r="Q12" s="60">
        <f t="shared" si="1"/>
        <v>6865894</v>
      </c>
      <c r="R12" s="65"/>
      <c r="S12" s="65"/>
      <c r="T12" s="65"/>
      <c r="U12" s="66"/>
      <c r="W12" s="97"/>
    </row>
    <row r="13" spans="1:23" ht="18.75" customHeight="1" x14ac:dyDescent="0.2">
      <c r="A13" s="5" t="s">
        <v>5</v>
      </c>
      <c r="B13" s="59">
        <v>87176.68</v>
      </c>
      <c r="C13" s="59">
        <v>1052719.48</v>
      </c>
      <c r="D13" s="59">
        <v>3561887.84</v>
      </c>
      <c r="E13" s="60">
        <f t="shared" si="2"/>
        <v>4701784</v>
      </c>
      <c r="F13" s="58">
        <v>2446467.02</v>
      </c>
      <c r="G13" s="59">
        <v>1190465.72</v>
      </c>
      <c r="H13" s="59">
        <v>1871466.2600000002</v>
      </c>
      <c r="I13" s="60">
        <f t="shared" si="0"/>
        <v>5508399</v>
      </c>
      <c r="J13" s="58">
        <v>4038</v>
      </c>
      <c r="K13" s="58">
        <v>2211</v>
      </c>
      <c r="L13" s="58">
        <v>2900</v>
      </c>
      <c r="M13" s="60">
        <f t="shared" si="3"/>
        <v>9149</v>
      </c>
      <c r="N13" s="58">
        <v>3580396</v>
      </c>
      <c r="O13" s="59">
        <v>1624596</v>
      </c>
      <c r="P13" s="59">
        <v>2433280</v>
      </c>
      <c r="Q13" s="60">
        <f t="shared" si="1"/>
        <v>7638272</v>
      </c>
      <c r="R13" s="65"/>
      <c r="S13" s="65"/>
      <c r="T13" s="65"/>
      <c r="U13" s="66"/>
      <c r="W13" s="97"/>
    </row>
    <row r="14" spans="1:23" ht="18.75" customHeight="1" x14ac:dyDescent="0.2">
      <c r="A14" s="5" t="s">
        <v>6</v>
      </c>
      <c r="B14" s="59">
        <v>68597.2</v>
      </c>
      <c r="C14" s="59">
        <v>1201601.96</v>
      </c>
      <c r="D14" s="59">
        <v>3919048.84</v>
      </c>
      <c r="E14" s="60">
        <f t="shared" si="2"/>
        <v>5189248</v>
      </c>
      <c r="F14" s="58">
        <v>2000111.3</v>
      </c>
      <c r="G14" s="59">
        <v>1175242.6399999999</v>
      </c>
      <c r="H14" s="59">
        <v>2030238.0599999998</v>
      </c>
      <c r="I14" s="60">
        <f t="shared" si="0"/>
        <v>5205592</v>
      </c>
      <c r="J14" s="58">
        <v>4286</v>
      </c>
      <c r="K14" s="59">
        <v>2258</v>
      </c>
      <c r="L14" s="59">
        <v>3404</v>
      </c>
      <c r="M14" s="60">
        <f t="shared" si="3"/>
        <v>9948</v>
      </c>
      <c r="N14" s="58">
        <v>2956950</v>
      </c>
      <c r="O14" s="59">
        <v>1574532</v>
      </c>
      <c r="P14" s="59">
        <v>2674458</v>
      </c>
      <c r="Q14" s="60">
        <f t="shared" si="1"/>
        <v>7205940</v>
      </c>
      <c r="R14" s="65"/>
      <c r="S14" s="65"/>
      <c r="T14" s="65"/>
      <c r="U14" s="66"/>
    </row>
    <row r="15" spans="1:23" ht="18.75" customHeight="1" x14ac:dyDescent="0.2">
      <c r="A15" s="5" t="s">
        <v>7</v>
      </c>
      <c r="B15" s="59">
        <v>82066.679999999993</v>
      </c>
      <c r="C15" s="59">
        <v>1586809.48</v>
      </c>
      <c r="D15" s="59">
        <v>3859783.84</v>
      </c>
      <c r="E15" s="60">
        <f t="shared" si="2"/>
        <v>5528660</v>
      </c>
      <c r="F15" s="58">
        <v>2522294.38</v>
      </c>
      <c r="G15" s="59">
        <v>1230895.68</v>
      </c>
      <c r="H15" s="59">
        <v>1753975.94</v>
      </c>
      <c r="I15" s="60">
        <f t="shared" si="0"/>
        <v>5507166</v>
      </c>
      <c r="J15" s="58">
        <v>4228</v>
      </c>
      <c r="K15" s="59">
        <v>1910</v>
      </c>
      <c r="L15" s="59">
        <v>2704</v>
      </c>
      <c r="M15" s="60">
        <f t="shared" si="3"/>
        <v>8842</v>
      </c>
      <c r="N15" s="58">
        <v>3074215</v>
      </c>
      <c r="O15" s="59">
        <v>1519692</v>
      </c>
      <c r="P15" s="59">
        <v>2261066</v>
      </c>
      <c r="Q15" s="60">
        <f t="shared" si="1"/>
        <v>6854973</v>
      </c>
      <c r="R15" s="65"/>
      <c r="S15" s="65"/>
      <c r="T15" s="65"/>
      <c r="U15" s="66"/>
    </row>
    <row r="16" spans="1:23" ht="18.75" customHeight="1" x14ac:dyDescent="0.2">
      <c r="A16" s="5" t="s">
        <v>8</v>
      </c>
      <c r="B16" s="59">
        <v>327268</v>
      </c>
      <c r="C16" s="59">
        <v>2046340</v>
      </c>
      <c r="D16" s="59">
        <v>4201724</v>
      </c>
      <c r="E16" s="60">
        <f t="shared" si="2"/>
        <v>6575332</v>
      </c>
      <c r="F16" s="58">
        <v>3111406.4000000004</v>
      </c>
      <c r="G16" s="59">
        <v>1345886.4</v>
      </c>
      <c r="H16" s="59">
        <v>1786980.2000000002</v>
      </c>
      <c r="I16" s="60">
        <f t="shared" si="0"/>
        <v>6244273.0000000009</v>
      </c>
      <c r="J16" s="58">
        <v>3759</v>
      </c>
      <c r="K16" s="59">
        <v>1781</v>
      </c>
      <c r="L16" s="59">
        <v>2631</v>
      </c>
      <c r="M16" s="60">
        <f t="shared" si="3"/>
        <v>8171</v>
      </c>
      <c r="N16" s="58">
        <v>3093018</v>
      </c>
      <c r="O16" s="59">
        <v>1512090</v>
      </c>
      <c r="P16" s="59">
        <v>2199618</v>
      </c>
      <c r="Q16" s="60">
        <f t="shared" si="1"/>
        <v>6804726</v>
      </c>
      <c r="R16" s="65"/>
      <c r="S16" s="65"/>
      <c r="T16" s="65"/>
      <c r="U16" s="66"/>
    </row>
    <row r="17" spans="1:26" ht="18.75" customHeight="1" x14ac:dyDescent="0.2">
      <c r="A17" s="5" t="s">
        <v>9</v>
      </c>
      <c r="B17" s="59">
        <v>759865.3</v>
      </c>
      <c r="C17" s="59">
        <v>1820384.23</v>
      </c>
      <c r="D17" s="59">
        <v>4114048.4699999997</v>
      </c>
      <c r="E17" s="60">
        <f t="shared" si="2"/>
        <v>6694298</v>
      </c>
      <c r="F17" s="58">
        <v>3141922.1000000006</v>
      </c>
      <c r="G17" s="59">
        <v>1370844.6099999999</v>
      </c>
      <c r="H17" s="59">
        <v>2078528.2899999998</v>
      </c>
      <c r="I17" s="60">
        <f t="shared" si="0"/>
        <v>6591295.0000000009</v>
      </c>
      <c r="J17" s="58">
        <v>2431</v>
      </c>
      <c r="K17" s="59">
        <v>1482</v>
      </c>
      <c r="L17" s="59">
        <v>2802</v>
      </c>
      <c r="M17" s="60">
        <f t="shared" si="3"/>
        <v>6715</v>
      </c>
      <c r="N17" s="58">
        <v>2935458</v>
      </c>
      <c r="O17" s="59">
        <v>1480286</v>
      </c>
      <c r="P17" s="59">
        <v>2475826</v>
      </c>
      <c r="Q17" s="60">
        <f t="shared" si="1"/>
        <v>6891570</v>
      </c>
      <c r="R17" s="65"/>
      <c r="S17" s="65"/>
      <c r="T17" s="65"/>
      <c r="U17" s="66"/>
    </row>
    <row r="18" spans="1:26" ht="18.75" customHeight="1" x14ac:dyDescent="0.2">
      <c r="A18" s="5" t="s">
        <v>10</v>
      </c>
      <c r="B18" s="61">
        <v>795570.3</v>
      </c>
      <c r="C18" s="61">
        <v>1988354.22</v>
      </c>
      <c r="D18" s="61">
        <v>4519587.4800000004</v>
      </c>
      <c r="E18" s="60">
        <f t="shared" si="2"/>
        <v>7303512</v>
      </c>
      <c r="F18" s="61">
        <v>3031650</v>
      </c>
      <c r="G18" s="61">
        <v>1402686.1999999997</v>
      </c>
      <c r="H18" s="61">
        <v>2322408.7999999998</v>
      </c>
      <c r="I18" s="60">
        <f t="shared" si="0"/>
        <v>6756744.9999999991</v>
      </c>
      <c r="J18" s="61">
        <v>3140</v>
      </c>
      <c r="K18" s="61">
        <v>1550</v>
      </c>
      <c r="L18" s="61">
        <v>3216</v>
      </c>
      <c r="M18" s="60">
        <f t="shared" si="3"/>
        <v>7906</v>
      </c>
      <c r="N18" s="61">
        <v>2598911</v>
      </c>
      <c r="O18" s="61">
        <v>1358584</v>
      </c>
      <c r="P18" s="61">
        <v>2471901</v>
      </c>
      <c r="Q18" s="60">
        <f t="shared" si="1"/>
        <v>6429396</v>
      </c>
      <c r="R18" s="65"/>
      <c r="S18" s="65"/>
      <c r="T18" s="65"/>
      <c r="U18" s="66"/>
    </row>
    <row r="19" spans="1:26" ht="21.75" customHeight="1" x14ac:dyDescent="0.2">
      <c r="A19" s="11" t="s">
        <v>12</v>
      </c>
      <c r="B19" s="62">
        <f t="shared" ref="B19:Q19" si="4">SUM(B7:B18)</f>
        <v>3804069.04</v>
      </c>
      <c r="C19" s="63">
        <f t="shared" si="4"/>
        <v>18861712.810000002</v>
      </c>
      <c r="D19" s="63">
        <f t="shared" si="4"/>
        <v>47408004.150000006</v>
      </c>
      <c r="E19" s="12">
        <f t="shared" si="4"/>
        <v>70073786</v>
      </c>
      <c r="F19" s="62">
        <f t="shared" si="4"/>
        <v>33000278.120000005</v>
      </c>
      <c r="G19" s="63">
        <f t="shared" si="4"/>
        <v>15558543.279999999</v>
      </c>
      <c r="H19" s="63">
        <f t="shared" si="4"/>
        <v>23589871.599999998</v>
      </c>
      <c r="I19" s="12">
        <f t="shared" si="4"/>
        <v>72148693</v>
      </c>
      <c r="J19" s="62">
        <f t="shared" si="4"/>
        <v>59152</v>
      </c>
      <c r="K19" s="63">
        <f t="shared" si="4"/>
        <v>27802</v>
      </c>
      <c r="L19" s="63">
        <f t="shared" si="4"/>
        <v>44543</v>
      </c>
      <c r="M19" s="12">
        <f t="shared" si="4"/>
        <v>131497</v>
      </c>
      <c r="N19" s="62">
        <f t="shared" si="4"/>
        <v>33146881</v>
      </c>
      <c r="O19" s="63">
        <f t="shared" si="4"/>
        <v>16771517</v>
      </c>
      <c r="P19" s="63">
        <f t="shared" si="4"/>
        <v>26746186</v>
      </c>
      <c r="Q19" s="12">
        <f t="shared" si="4"/>
        <v>76664584</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56449</v>
      </c>
      <c r="F24" s="78"/>
      <c r="G24" s="78"/>
      <c r="H24" s="78"/>
      <c r="I24" s="75">
        <v>60702</v>
      </c>
      <c r="J24" s="78"/>
      <c r="K24" s="78"/>
      <c r="L24" s="78"/>
      <c r="M24" s="79"/>
      <c r="N24" s="78"/>
      <c r="O24" s="78"/>
      <c r="P24" s="78"/>
      <c r="Q24" s="79"/>
      <c r="R24" s="78"/>
      <c r="S24" s="78"/>
      <c r="T24" s="78"/>
      <c r="U24" s="79"/>
    </row>
    <row r="25" spans="1:26" ht="19.5" customHeight="1" x14ac:dyDescent="0.2">
      <c r="A25" s="5" t="s">
        <v>15</v>
      </c>
      <c r="B25" s="65"/>
      <c r="C25" s="65"/>
      <c r="D25" s="65"/>
      <c r="E25" s="60">
        <v>49043</v>
      </c>
      <c r="F25" s="65"/>
      <c r="G25" s="65"/>
      <c r="H25" s="65"/>
      <c r="I25" s="60">
        <v>53265</v>
      </c>
      <c r="J25" s="65"/>
      <c r="K25" s="65"/>
      <c r="L25" s="65"/>
      <c r="M25" s="66"/>
      <c r="N25" s="65"/>
      <c r="O25" s="65"/>
      <c r="P25" s="65"/>
      <c r="Q25" s="66"/>
      <c r="R25" s="65"/>
      <c r="S25" s="65"/>
      <c r="T25" s="65"/>
      <c r="U25" s="66"/>
    </row>
    <row r="26" spans="1:26" ht="19.5" customHeight="1" x14ac:dyDescent="0.2">
      <c r="A26" s="5" t="s">
        <v>16</v>
      </c>
      <c r="B26" s="65"/>
      <c r="C26" s="65"/>
      <c r="D26" s="65"/>
      <c r="E26" s="60">
        <v>50375</v>
      </c>
      <c r="F26" s="65"/>
      <c r="G26" s="65"/>
      <c r="H26" s="65"/>
      <c r="I26" s="60">
        <v>45334</v>
      </c>
      <c r="J26" s="65"/>
      <c r="K26" s="65"/>
      <c r="L26" s="65"/>
      <c r="M26" s="66"/>
      <c r="N26" s="65"/>
      <c r="O26" s="65"/>
      <c r="P26" s="65"/>
      <c r="Q26" s="66"/>
      <c r="R26" s="65"/>
      <c r="S26" s="65"/>
      <c r="T26" s="65"/>
      <c r="U26" s="66"/>
    </row>
    <row r="27" spans="1:26" ht="19.5" customHeight="1" x14ac:dyDescent="0.2">
      <c r="A27" s="5" t="s">
        <v>19</v>
      </c>
      <c r="B27" s="65"/>
      <c r="C27" s="65"/>
      <c r="D27" s="65"/>
      <c r="E27" s="60">
        <v>137697</v>
      </c>
      <c r="F27" s="65"/>
      <c r="G27" s="65"/>
      <c r="H27" s="65"/>
      <c r="I27" s="60">
        <v>38324</v>
      </c>
      <c r="J27" s="65"/>
      <c r="K27" s="65"/>
      <c r="L27" s="65"/>
      <c r="M27" s="66"/>
      <c r="N27" s="65"/>
      <c r="O27" s="65"/>
      <c r="P27" s="65"/>
      <c r="Q27" s="66"/>
      <c r="R27" s="65"/>
      <c r="S27" s="65"/>
      <c r="T27" s="65"/>
      <c r="U27" s="66"/>
    </row>
    <row r="28" spans="1:26" ht="19.5" customHeight="1" x14ac:dyDescent="0.2">
      <c r="A28" s="5" t="s">
        <v>17</v>
      </c>
      <c r="B28" s="65"/>
      <c r="C28" s="65"/>
      <c r="D28" s="65"/>
      <c r="E28" s="60">
        <v>163180</v>
      </c>
      <c r="F28" s="65"/>
      <c r="G28" s="65"/>
      <c r="H28" s="65"/>
      <c r="I28" s="60">
        <v>40101</v>
      </c>
      <c r="J28" s="65"/>
      <c r="K28" s="65"/>
      <c r="L28" s="65"/>
      <c r="M28" s="66"/>
      <c r="N28" s="65"/>
      <c r="O28" s="65"/>
      <c r="P28" s="65"/>
      <c r="Q28" s="66"/>
      <c r="R28" s="65"/>
      <c r="S28" s="65"/>
      <c r="T28" s="65"/>
      <c r="U28" s="66"/>
    </row>
    <row r="29" spans="1:26" ht="19.5" customHeight="1" x14ac:dyDescent="0.2">
      <c r="A29" s="5" t="s">
        <v>18</v>
      </c>
      <c r="B29" s="65"/>
      <c r="C29" s="65"/>
      <c r="D29" s="65"/>
      <c r="E29" s="60">
        <v>146206</v>
      </c>
      <c r="F29" s="65"/>
      <c r="G29" s="65"/>
      <c r="H29" s="65"/>
      <c r="I29" s="60">
        <v>45940</v>
      </c>
      <c r="J29" s="65"/>
      <c r="K29" s="65"/>
      <c r="L29" s="65"/>
      <c r="M29" s="66"/>
      <c r="N29" s="65"/>
      <c r="O29" s="65"/>
      <c r="P29" s="65"/>
      <c r="Q29" s="66"/>
      <c r="R29" s="65"/>
      <c r="S29" s="65"/>
      <c r="T29" s="65"/>
      <c r="U29" s="66"/>
    </row>
    <row r="30" spans="1:26" ht="19.5" customHeight="1" x14ac:dyDescent="0.2">
      <c r="A30" s="5" t="s">
        <v>5</v>
      </c>
      <c r="B30" s="65"/>
      <c r="C30" s="65"/>
      <c r="D30" s="65"/>
      <c r="E30" s="60">
        <v>159042</v>
      </c>
      <c r="F30" s="65"/>
      <c r="G30" s="65"/>
      <c r="H30" s="65"/>
      <c r="I30" s="60">
        <v>4131</v>
      </c>
      <c r="J30" s="65"/>
      <c r="K30" s="65"/>
      <c r="L30" s="65"/>
      <c r="M30" s="66"/>
      <c r="N30" s="65"/>
      <c r="O30" s="65"/>
      <c r="P30" s="65"/>
      <c r="Q30" s="66"/>
      <c r="R30" s="65"/>
      <c r="S30" s="65"/>
      <c r="T30" s="65"/>
      <c r="U30" s="66"/>
    </row>
    <row r="31" spans="1:26" ht="19.5" customHeight="1" x14ac:dyDescent="0.2">
      <c r="A31" s="5" t="s">
        <v>6</v>
      </c>
      <c r="B31" s="65"/>
      <c r="C31" s="65"/>
      <c r="D31" s="65"/>
      <c r="E31" s="60">
        <v>173049</v>
      </c>
      <c r="F31" s="65"/>
      <c r="G31" s="65"/>
      <c r="H31" s="65"/>
      <c r="I31" s="60">
        <v>381</v>
      </c>
      <c r="J31" s="65"/>
      <c r="K31" s="65"/>
      <c r="L31" s="65"/>
      <c r="M31" s="66"/>
      <c r="N31" s="65"/>
      <c r="O31" s="65"/>
      <c r="P31" s="65"/>
      <c r="Q31" s="66"/>
      <c r="R31" s="65"/>
      <c r="S31" s="65"/>
      <c r="T31" s="65"/>
      <c r="U31" s="66"/>
    </row>
    <row r="32" spans="1:26" ht="19.5" customHeight="1" x14ac:dyDescent="0.2">
      <c r="A32" s="5" t="s">
        <v>7</v>
      </c>
      <c r="B32" s="65"/>
      <c r="C32" s="65"/>
      <c r="D32" s="65"/>
      <c r="E32" s="60">
        <v>343450</v>
      </c>
      <c r="F32" s="65"/>
      <c r="G32" s="65"/>
      <c r="H32" s="65"/>
      <c r="I32" s="60">
        <v>317</v>
      </c>
      <c r="J32" s="65"/>
      <c r="K32" s="65"/>
      <c r="L32" s="65"/>
      <c r="M32" s="66"/>
      <c r="N32" s="65"/>
      <c r="O32" s="65"/>
      <c r="P32" s="65"/>
      <c r="Q32" s="66"/>
      <c r="R32" s="65"/>
      <c r="S32" s="65"/>
      <c r="T32" s="65"/>
      <c r="U32" s="66"/>
    </row>
    <row r="33" spans="1:24" ht="19.5" customHeight="1" x14ac:dyDescent="0.2">
      <c r="A33" s="5" t="s">
        <v>8</v>
      </c>
      <c r="B33" s="65"/>
      <c r="C33" s="65"/>
      <c r="D33" s="65"/>
      <c r="E33" s="60">
        <v>398333</v>
      </c>
      <c r="F33" s="65"/>
      <c r="G33" s="65"/>
      <c r="H33" s="65"/>
      <c r="I33" s="60">
        <v>1848</v>
      </c>
      <c r="J33" s="65"/>
      <c r="K33" s="65"/>
      <c r="L33" s="65"/>
      <c r="M33" s="66"/>
      <c r="N33" s="65"/>
      <c r="O33" s="65"/>
      <c r="P33" s="65"/>
      <c r="Q33" s="66"/>
      <c r="R33" s="65"/>
      <c r="S33" s="65"/>
      <c r="T33" s="65"/>
      <c r="U33" s="66"/>
    </row>
    <row r="34" spans="1:24" ht="19.5" customHeight="1" x14ac:dyDescent="0.2">
      <c r="A34" s="5" t="s">
        <v>9</v>
      </c>
      <c r="B34" s="65"/>
      <c r="C34" s="65"/>
      <c r="D34" s="65"/>
      <c r="E34" s="60">
        <v>422512</v>
      </c>
      <c r="F34" s="65"/>
      <c r="G34" s="65"/>
      <c r="H34" s="65"/>
      <c r="I34" s="60">
        <v>1769</v>
      </c>
      <c r="J34" s="65"/>
      <c r="K34" s="65"/>
      <c r="L34" s="65"/>
      <c r="M34" s="66"/>
      <c r="N34" s="65"/>
      <c r="O34" s="65"/>
      <c r="P34" s="65"/>
      <c r="Q34" s="66"/>
      <c r="R34" s="65"/>
      <c r="S34" s="65"/>
      <c r="T34" s="65"/>
      <c r="U34" s="66"/>
    </row>
    <row r="35" spans="1:24" ht="19.5" customHeight="1" x14ac:dyDescent="0.2">
      <c r="A35" s="83" t="s">
        <v>10</v>
      </c>
      <c r="B35" s="84"/>
      <c r="C35" s="84"/>
      <c r="D35" s="84"/>
      <c r="E35" s="85">
        <v>446307</v>
      </c>
      <c r="F35" s="84"/>
      <c r="G35" s="84"/>
      <c r="H35" s="84"/>
      <c r="I35" s="85">
        <v>1800</v>
      </c>
      <c r="J35" s="84"/>
      <c r="K35" s="84"/>
      <c r="L35" s="84"/>
      <c r="M35" s="86"/>
      <c r="N35" s="84"/>
      <c r="O35" s="84"/>
      <c r="P35" s="84"/>
      <c r="Q35" s="86"/>
      <c r="R35" s="84"/>
      <c r="S35" s="84"/>
      <c r="T35" s="84"/>
      <c r="U35" s="86"/>
    </row>
    <row r="36" spans="1:24" ht="21.2" customHeight="1" x14ac:dyDescent="0.2">
      <c r="A36" s="92" t="s">
        <v>12</v>
      </c>
      <c r="B36" s="62"/>
      <c r="C36" s="63"/>
      <c r="D36" s="63"/>
      <c r="E36" s="12">
        <f>SUM(E24:E35)</f>
        <v>2545643</v>
      </c>
      <c r="F36" s="62"/>
      <c r="G36" s="63"/>
      <c r="H36" s="63"/>
      <c r="I36" s="12">
        <f>SUM(I24:I35)</f>
        <v>293912</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7821</v>
      </c>
      <c r="F40" s="8"/>
      <c r="G40" s="8"/>
      <c r="H40" s="8"/>
      <c r="I40" s="9">
        <v>9481</v>
      </c>
      <c r="J40" s="8"/>
      <c r="K40" s="8"/>
      <c r="L40" s="8"/>
      <c r="M40" s="9">
        <v>7</v>
      </c>
      <c r="N40" s="8"/>
      <c r="O40" s="8"/>
      <c r="P40" s="8"/>
      <c r="Q40" s="9">
        <v>425</v>
      </c>
      <c r="R40" s="71"/>
      <c r="S40" s="71"/>
      <c r="T40" s="71"/>
      <c r="U40" s="72"/>
      <c r="X40" s="10"/>
    </row>
    <row r="41" spans="1:24" ht="19.5" customHeight="1" x14ac:dyDescent="0.2">
      <c r="A41" s="5" t="s">
        <v>15</v>
      </c>
      <c r="B41" s="7"/>
      <c r="C41" s="8"/>
      <c r="D41" s="8"/>
      <c r="E41" s="9">
        <v>7352</v>
      </c>
      <c r="F41" s="8"/>
      <c r="G41" s="8"/>
      <c r="H41" s="8"/>
      <c r="I41" s="9">
        <v>8313</v>
      </c>
      <c r="J41" s="8"/>
      <c r="K41" s="8"/>
      <c r="L41" s="8"/>
      <c r="M41" s="9">
        <v>7</v>
      </c>
      <c r="N41" s="8"/>
      <c r="O41" s="8"/>
      <c r="P41" s="8"/>
      <c r="Q41" s="9">
        <v>380</v>
      </c>
      <c r="R41" s="71"/>
      <c r="S41" s="71"/>
      <c r="T41" s="71"/>
      <c r="U41" s="72"/>
      <c r="X41" s="10"/>
    </row>
    <row r="42" spans="1:24" ht="19.5" customHeight="1" x14ac:dyDescent="0.2">
      <c r="A42" s="5" t="s">
        <v>16</v>
      </c>
      <c r="B42" s="7"/>
      <c r="C42" s="8"/>
      <c r="D42" s="8"/>
      <c r="E42" s="9">
        <v>7154</v>
      </c>
      <c r="F42" s="8"/>
      <c r="G42" s="8"/>
      <c r="H42" s="8"/>
      <c r="I42" s="9">
        <v>9118</v>
      </c>
      <c r="J42" s="8"/>
      <c r="K42" s="8"/>
      <c r="L42" s="8"/>
      <c r="M42" s="9">
        <v>4</v>
      </c>
      <c r="N42" s="8"/>
      <c r="O42" s="8"/>
      <c r="P42" s="8"/>
      <c r="Q42" s="9">
        <v>348</v>
      </c>
      <c r="R42" s="71"/>
      <c r="S42" s="71"/>
      <c r="T42" s="71"/>
      <c r="U42" s="72"/>
      <c r="X42" s="10"/>
    </row>
    <row r="43" spans="1:24" ht="19.5" customHeight="1" x14ac:dyDescent="0.2">
      <c r="A43" s="5" t="s">
        <v>19</v>
      </c>
      <c r="B43" s="7"/>
      <c r="C43" s="8"/>
      <c r="D43" s="8"/>
      <c r="E43" s="9">
        <v>4957</v>
      </c>
      <c r="F43" s="8"/>
      <c r="G43" s="8"/>
      <c r="H43" s="8"/>
      <c r="I43" s="9">
        <v>6525</v>
      </c>
      <c r="J43" s="8"/>
      <c r="K43" s="8"/>
      <c r="L43" s="8"/>
      <c r="M43" s="9">
        <v>4</v>
      </c>
      <c r="N43" s="8"/>
      <c r="O43" s="8"/>
      <c r="P43" s="8"/>
      <c r="Q43" s="9">
        <v>291</v>
      </c>
      <c r="R43" s="71"/>
      <c r="S43" s="71"/>
      <c r="T43" s="71"/>
      <c r="U43" s="72"/>
      <c r="X43" s="10"/>
    </row>
    <row r="44" spans="1:24" ht="19.5" customHeight="1" x14ac:dyDescent="0.2">
      <c r="A44" s="5" t="s">
        <v>17</v>
      </c>
      <c r="B44" s="7"/>
      <c r="C44" s="8"/>
      <c r="D44" s="8"/>
      <c r="E44" s="9">
        <v>6567</v>
      </c>
      <c r="F44" s="8"/>
      <c r="G44" s="8"/>
      <c r="H44" s="8"/>
      <c r="I44" s="9">
        <v>8172</v>
      </c>
      <c r="J44" s="8"/>
      <c r="K44" s="8"/>
      <c r="L44" s="8"/>
      <c r="M44" s="9">
        <v>4</v>
      </c>
      <c r="N44" s="8"/>
      <c r="O44" s="8"/>
      <c r="P44" s="8"/>
      <c r="Q44" s="9">
        <v>316</v>
      </c>
      <c r="R44" s="71"/>
      <c r="S44" s="71"/>
      <c r="T44" s="71"/>
      <c r="U44" s="72"/>
      <c r="X44" s="10"/>
    </row>
    <row r="45" spans="1:24" ht="19.5" customHeight="1" x14ac:dyDescent="0.2">
      <c r="A45" s="5" t="s">
        <v>18</v>
      </c>
      <c r="B45" s="7"/>
      <c r="C45" s="8"/>
      <c r="D45" s="8"/>
      <c r="E45" s="9">
        <v>5174</v>
      </c>
      <c r="F45" s="8"/>
      <c r="G45" s="8"/>
      <c r="H45" s="8"/>
      <c r="I45" s="9">
        <v>6885</v>
      </c>
      <c r="J45" s="8"/>
      <c r="K45" s="8"/>
      <c r="L45" s="8"/>
      <c r="M45" s="9">
        <v>4</v>
      </c>
      <c r="N45" s="8"/>
      <c r="O45" s="8"/>
      <c r="P45" s="8"/>
      <c r="Q45" s="9">
        <v>239</v>
      </c>
      <c r="R45" s="71"/>
      <c r="S45" s="71"/>
      <c r="T45" s="71"/>
      <c r="U45" s="72"/>
      <c r="X45" s="10"/>
    </row>
    <row r="46" spans="1:24" ht="19.5" customHeight="1" x14ac:dyDescent="0.2">
      <c r="A46" s="5" t="s">
        <v>5</v>
      </c>
      <c r="B46" s="7"/>
      <c r="C46" s="8"/>
      <c r="D46" s="8"/>
      <c r="E46" s="9">
        <v>5295</v>
      </c>
      <c r="F46" s="8"/>
      <c r="G46" s="8"/>
      <c r="H46" s="8"/>
      <c r="I46" s="9">
        <v>5982</v>
      </c>
      <c r="J46" s="8"/>
      <c r="K46" s="8"/>
      <c r="L46" s="8"/>
      <c r="M46" s="9">
        <v>1</v>
      </c>
      <c r="N46" s="8"/>
      <c r="O46" s="8"/>
      <c r="P46" s="8"/>
      <c r="Q46" s="9">
        <v>228</v>
      </c>
      <c r="R46" s="71"/>
      <c r="S46" s="71"/>
      <c r="T46" s="71"/>
      <c r="U46" s="72"/>
      <c r="X46" s="10"/>
    </row>
    <row r="47" spans="1:24" ht="19.5" customHeight="1" x14ac:dyDescent="0.2">
      <c r="A47" s="5" t="s">
        <v>6</v>
      </c>
      <c r="B47" s="7"/>
      <c r="C47" s="8"/>
      <c r="D47" s="8"/>
      <c r="E47" s="9">
        <v>6117</v>
      </c>
      <c r="F47" s="8"/>
      <c r="G47" s="8"/>
      <c r="H47" s="8"/>
      <c r="I47" s="9">
        <v>6598</v>
      </c>
      <c r="J47" s="8"/>
      <c r="K47" s="8"/>
      <c r="L47" s="8"/>
      <c r="M47" s="9">
        <v>1</v>
      </c>
      <c r="N47" s="8"/>
      <c r="O47" s="8"/>
      <c r="P47" s="8"/>
      <c r="Q47" s="9">
        <v>228</v>
      </c>
      <c r="R47" s="71"/>
      <c r="S47" s="71"/>
      <c r="T47" s="71"/>
      <c r="U47" s="72"/>
      <c r="X47" s="10"/>
    </row>
    <row r="48" spans="1:24" ht="19.5" customHeight="1" x14ac:dyDescent="0.2">
      <c r="A48" s="5" t="s">
        <v>7</v>
      </c>
      <c r="B48" s="7"/>
      <c r="C48" s="8"/>
      <c r="D48" s="8"/>
      <c r="E48" s="9">
        <v>5167</v>
      </c>
      <c r="F48" s="8"/>
      <c r="G48" s="8"/>
      <c r="H48" s="8"/>
      <c r="I48" s="9">
        <v>5647</v>
      </c>
      <c r="J48" s="8"/>
      <c r="K48" s="8"/>
      <c r="L48" s="8"/>
      <c r="M48" s="9">
        <v>1</v>
      </c>
      <c r="N48" s="8"/>
      <c r="O48" s="8"/>
      <c r="P48" s="8"/>
      <c r="Q48" s="9">
        <v>192</v>
      </c>
      <c r="R48" s="71"/>
      <c r="S48" s="71"/>
      <c r="T48" s="71"/>
      <c r="U48" s="72"/>
      <c r="X48" s="10"/>
    </row>
    <row r="49" spans="1:24" ht="19.5" customHeight="1" x14ac:dyDescent="0.2">
      <c r="A49" s="5" t="s">
        <v>8</v>
      </c>
      <c r="B49" s="7"/>
      <c r="C49" s="8"/>
      <c r="D49" s="8"/>
      <c r="E49" s="9">
        <v>5010</v>
      </c>
      <c r="F49" s="8"/>
      <c r="G49" s="8"/>
      <c r="H49" s="8"/>
      <c r="I49" s="9">
        <v>5594</v>
      </c>
      <c r="J49" s="8"/>
      <c r="K49" s="8"/>
      <c r="L49" s="8"/>
      <c r="M49" s="9">
        <v>1</v>
      </c>
      <c r="N49" s="8"/>
      <c r="O49" s="8"/>
      <c r="P49" s="8"/>
      <c r="Q49" s="9">
        <v>177</v>
      </c>
      <c r="R49" s="71"/>
      <c r="S49" s="71"/>
      <c r="T49" s="71"/>
      <c r="U49" s="72"/>
      <c r="X49" s="10"/>
    </row>
    <row r="50" spans="1:24" ht="19.5" customHeight="1" x14ac:dyDescent="0.2">
      <c r="A50" s="5" t="s">
        <v>9</v>
      </c>
      <c r="B50" s="7"/>
      <c r="C50" s="8"/>
      <c r="D50" s="8"/>
      <c r="E50" s="9">
        <v>4904</v>
      </c>
      <c r="F50" s="8"/>
      <c r="G50" s="8"/>
      <c r="H50" s="8"/>
      <c r="I50" s="9">
        <v>5708</v>
      </c>
      <c r="J50" s="8"/>
      <c r="K50" s="8"/>
      <c r="L50" s="8"/>
      <c r="M50" s="9">
        <v>1</v>
      </c>
      <c r="N50" s="8"/>
      <c r="O50" s="8"/>
      <c r="P50" s="8"/>
      <c r="Q50" s="9">
        <v>173</v>
      </c>
      <c r="R50" s="71"/>
      <c r="S50" s="71"/>
      <c r="T50" s="71"/>
      <c r="U50" s="72"/>
      <c r="X50" s="10"/>
    </row>
    <row r="51" spans="1:24" ht="19.5" customHeight="1" x14ac:dyDescent="0.2">
      <c r="A51" s="83" t="s">
        <v>10</v>
      </c>
      <c r="B51" s="93"/>
      <c r="C51" s="94"/>
      <c r="D51" s="94"/>
      <c r="E51" s="85">
        <v>3807</v>
      </c>
      <c r="F51" s="94"/>
      <c r="G51" s="94"/>
      <c r="H51" s="94"/>
      <c r="I51" s="85">
        <v>4944</v>
      </c>
      <c r="J51" s="94"/>
      <c r="K51" s="94"/>
      <c r="L51" s="94"/>
      <c r="M51" s="85">
        <v>1</v>
      </c>
      <c r="N51" s="94"/>
      <c r="O51" s="94"/>
      <c r="P51" s="94"/>
      <c r="Q51" s="85">
        <v>147</v>
      </c>
      <c r="R51" s="95"/>
      <c r="S51" s="95"/>
      <c r="T51" s="95"/>
      <c r="U51" s="96"/>
      <c r="X51" s="10"/>
    </row>
    <row r="52" spans="1:24" ht="21.75" customHeight="1" x14ac:dyDescent="0.2">
      <c r="A52" s="92" t="s">
        <v>14</v>
      </c>
      <c r="B52" s="117"/>
      <c r="C52" s="118"/>
      <c r="D52" s="119"/>
      <c r="E52" s="12">
        <f>AVERAGE(E40:E51)</f>
        <v>5777.083333333333</v>
      </c>
      <c r="F52" s="117"/>
      <c r="G52" s="118"/>
      <c r="H52" s="119"/>
      <c r="I52" s="12">
        <f>AVERAGE(I40:I51)</f>
        <v>6913.916666666667</v>
      </c>
      <c r="J52" s="117"/>
      <c r="K52" s="118"/>
      <c r="L52" s="119"/>
      <c r="M52" s="12">
        <f>AVERAGE(M40:M51)</f>
        <v>3</v>
      </c>
      <c r="N52" s="117"/>
      <c r="O52" s="118"/>
      <c r="P52" s="119"/>
      <c r="Q52" s="12">
        <f>AVERAGE(Q40:Q51)</f>
        <v>262</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B2:T2"/>
    <mergeCell ref="A4:A6"/>
    <mergeCell ref="B4:U4"/>
    <mergeCell ref="R5:U5"/>
    <mergeCell ref="R39:U39"/>
    <mergeCell ref="B52:D52"/>
    <mergeCell ref="F52:H52"/>
    <mergeCell ref="J52:L52"/>
    <mergeCell ref="N52:P52"/>
    <mergeCell ref="R52:T52"/>
    <mergeCell ref="A38:A39"/>
    <mergeCell ref="B38:U38"/>
    <mergeCell ref="B5:E5"/>
    <mergeCell ref="F5:I5"/>
    <mergeCell ref="J5:M5"/>
    <mergeCell ref="N5:Q5"/>
    <mergeCell ref="B39:E39"/>
    <mergeCell ref="F39:I39"/>
    <mergeCell ref="J39:M39"/>
    <mergeCell ref="N39:Q39"/>
    <mergeCell ref="A21:A23"/>
    <mergeCell ref="B21:U21"/>
    <mergeCell ref="B22:E22"/>
    <mergeCell ref="F22:I22"/>
    <mergeCell ref="J22:M22"/>
    <mergeCell ref="N22:Q22"/>
    <mergeCell ref="R22:U22"/>
  </mergeCells>
  <phoneticPr fontId="5" type="noConversion"/>
  <pageMargins left="0.39" right="0.34" top="0.35" bottom="0.28000000000000003" header="0.28000000000000003" footer="0.19"/>
  <pageSetup paperSize="9" scale="5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4:AJ29"/>
  <sheetViews>
    <sheetView showGridLines="0" workbookViewId="0">
      <selection activeCell="B4" sqref="B4:F4"/>
    </sheetView>
  </sheetViews>
  <sheetFormatPr defaultRowHeight="12.75" x14ac:dyDescent="0.2"/>
  <cols>
    <col min="1" max="1" width="5.5703125" customWidth="1"/>
    <col min="2" max="2" width="19.42578125" bestFit="1" customWidth="1"/>
    <col min="3" max="3" width="16" bestFit="1" customWidth="1"/>
    <col min="4" max="4" width="12.85546875" bestFit="1" customWidth="1"/>
    <col min="5" max="5" width="15.85546875" bestFit="1" customWidth="1"/>
    <col min="6" max="6" width="10" customWidth="1"/>
    <col min="7" max="7" width="3.42578125" customWidth="1"/>
    <col min="8" max="8" width="19.42578125" bestFit="1" customWidth="1"/>
    <col min="9" max="9" width="16" bestFit="1" customWidth="1"/>
    <col min="10" max="10" width="12.85546875" bestFit="1" customWidth="1"/>
    <col min="11" max="11" width="15.85546875" bestFit="1" customWidth="1"/>
    <col min="12" max="12" width="10" customWidth="1"/>
    <col min="13" max="13" width="3.42578125" customWidth="1"/>
    <col min="14" max="14" width="19.42578125" bestFit="1" customWidth="1"/>
    <col min="15" max="15" width="16" bestFit="1" customWidth="1"/>
    <col min="16" max="16" width="12.85546875" bestFit="1" customWidth="1"/>
    <col min="17" max="17" width="15.85546875" bestFit="1" customWidth="1"/>
    <col min="18" max="18" width="10" customWidth="1"/>
    <col min="19" max="19" width="3.28515625" customWidth="1"/>
    <col min="20" max="20" width="19.42578125" bestFit="1" customWidth="1"/>
    <col min="21" max="21" width="16" bestFit="1" customWidth="1"/>
    <col min="22" max="22" width="12.85546875" bestFit="1" customWidth="1"/>
    <col min="23" max="23" width="15.85546875" bestFit="1" customWidth="1"/>
    <col min="24" max="24" width="10" customWidth="1"/>
    <col min="26" max="26" width="19.42578125" customWidth="1"/>
    <col min="27" max="27" width="16" customWidth="1"/>
    <col min="28" max="28" width="12.85546875" customWidth="1"/>
    <col min="29" max="29" width="15.85546875" customWidth="1"/>
    <col min="30" max="30" width="10" customWidth="1"/>
    <col min="32" max="32" width="19.42578125" customWidth="1"/>
    <col min="33" max="33" width="16" customWidth="1"/>
    <col min="34" max="34" width="12.85546875" customWidth="1"/>
    <col min="35" max="35" width="15.85546875" customWidth="1"/>
    <col min="36" max="36" width="10" customWidth="1"/>
  </cols>
  <sheetData>
    <row r="4" spans="2:36" x14ac:dyDescent="0.2">
      <c r="B4" s="113">
        <v>2013</v>
      </c>
      <c r="C4" s="114"/>
      <c r="D4" s="114"/>
      <c r="E4" s="114"/>
      <c r="F4" s="115"/>
      <c r="H4" s="113">
        <v>2012</v>
      </c>
      <c r="I4" s="114"/>
      <c r="J4" s="114"/>
      <c r="K4" s="114"/>
      <c r="L4" s="115"/>
      <c r="N4" s="113">
        <v>2011</v>
      </c>
      <c r="O4" s="114"/>
      <c r="P4" s="114"/>
      <c r="Q4" s="114"/>
      <c r="R4" s="115"/>
      <c r="T4" s="113">
        <v>2010</v>
      </c>
      <c r="U4" s="114"/>
      <c r="V4" s="114"/>
      <c r="W4" s="114"/>
      <c r="X4" s="115"/>
      <c r="Z4" s="113">
        <v>2009</v>
      </c>
      <c r="AA4" s="114"/>
      <c r="AB4" s="114"/>
      <c r="AC4" s="114"/>
      <c r="AD4" s="115"/>
      <c r="AF4" s="113">
        <v>2008</v>
      </c>
      <c r="AG4" s="114"/>
      <c r="AH4" s="114"/>
      <c r="AI4" s="114"/>
      <c r="AJ4" s="115"/>
    </row>
    <row r="5" spans="2:36" ht="38.25" x14ac:dyDescent="0.2">
      <c r="B5" s="47" t="s">
        <v>45</v>
      </c>
      <c r="C5" s="43" t="s">
        <v>29</v>
      </c>
      <c r="D5" s="43" t="s">
        <v>31</v>
      </c>
      <c r="E5" s="43" t="s">
        <v>33</v>
      </c>
      <c r="F5" s="48" t="s">
        <v>46</v>
      </c>
      <c r="H5" s="47" t="s">
        <v>45</v>
      </c>
      <c r="I5" s="43" t="s">
        <v>29</v>
      </c>
      <c r="J5" s="43" t="s">
        <v>31</v>
      </c>
      <c r="K5" s="43" t="s">
        <v>33</v>
      </c>
      <c r="L5" s="48" t="s">
        <v>46</v>
      </c>
      <c r="N5" s="47" t="s">
        <v>45</v>
      </c>
      <c r="O5" s="43" t="s">
        <v>29</v>
      </c>
      <c r="P5" s="43" t="s">
        <v>31</v>
      </c>
      <c r="Q5" s="43" t="s">
        <v>33</v>
      </c>
      <c r="R5" s="48" t="s">
        <v>46</v>
      </c>
      <c r="T5" s="47" t="s">
        <v>45</v>
      </c>
      <c r="U5" s="43" t="s">
        <v>29</v>
      </c>
      <c r="V5" s="43" t="s">
        <v>31</v>
      </c>
      <c r="W5" s="43" t="s">
        <v>33</v>
      </c>
      <c r="X5" s="48" t="s">
        <v>46</v>
      </c>
      <c r="Z5" s="47" t="s">
        <v>45</v>
      </c>
      <c r="AA5" s="43" t="s">
        <v>29</v>
      </c>
      <c r="AB5" s="43" t="s">
        <v>31</v>
      </c>
      <c r="AC5" s="43" t="s">
        <v>33</v>
      </c>
      <c r="AD5" s="48" t="s">
        <v>46</v>
      </c>
      <c r="AF5" s="47" t="s">
        <v>45</v>
      </c>
      <c r="AG5" s="43" t="s">
        <v>29</v>
      </c>
      <c r="AH5" s="43" t="s">
        <v>31</v>
      </c>
      <c r="AI5" s="43" t="s">
        <v>33</v>
      </c>
      <c r="AJ5" s="48" t="s">
        <v>46</v>
      </c>
    </row>
    <row r="6" spans="2:36" x14ac:dyDescent="0.2">
      <c r="B6" s="49" t="s">
        <v>47</v>
      </c>
      <c r="C6" s="44">
        <v>23.3</v>
      </c>
      <c r="D6" s="44">
        <v>26.9</v>
      </c>
      <c r="E6" s="44">
        <v>19.8</v>
      </c>
      <c r="F6" s="50">
        <v>70</v>
      </c>
      <c r="H6" s="49" t="s">
        <v>47</v>
      </c>
      <c r="I6" s="44">
        <v>23.5</v>
      </c>
      <c r="J6" s="44">
        <v>27.5</v>
      </c>
      <c r="K6" s="44">
        <v>20.8</v>
      </c>
      <c r="L6" s="50">
        <v>71.8</v>
      </c>
      <c r="N6" s="49" t="s">
        <v>47</v>
      </c>
      <c r="O6" s="44">
        <v>22.5</v>
      </c>
      <c r="P6" s="44">
        <v>24.9</v>
      </c>
      <c r="Q6" s="44">
        <v>20.399999999999999</v>
      </c>
      <c r="R6" s="50">
        <v>67.8</v>
      </c>
      <c r="T6" s="49" t="s">
        <v>47</v>
      </c>
      <c r="U6" s="44">
        <v>22.4</v>
      </c>
      <c r="V6" s="44">
        <v>25.5</v>
      </c>
      <c r="W6" s="44">
        <v>20.100000000000001</v>
      </c>
      <c r="X6" s="50">
        <v>68</v>
      </c>
      <c r="Z6" s="49" t="s">
        <v>47</v>
      </c>
      <c r="AA6" s="44">
        <v>17.5</v>
      </c>
      <c r="AB6" s="44">
        <v>24.5</v>
      </c>
      <c r="AC6" s="44">
        <v>20.2</v>
      </c>
      <c r="AD6" s="50">
        <v>62.1</v>
      </c>
      <c r="AF6" s="49" t="s">
        <v>47</v>
      </c>
      <c r="AG6" s="44">
        <v>19.3</v>
      </c>
      <c r="AH6" s="44">
        <v>27</v>
      </c>
      <c r="AI6" s="44">
        <v>19.100000000000001</v>
      </c>
      <c r="AJ6" s="50">
        <v>65.400000000000006</v>
      </c>
    </row>
    <row r="7" spans="2:36" x14ac:dyDescent="0.2">
      <c r="B7" s="49" t="s">
        <v>48</v>
      </c>
      <c r="C7" s="44">
        <v>276.60000000000002</v>
      </c>
      <c r="D7" s="44">
        <v>479.3</v>
      </c>
      <c r="E7" s="44">
        <v>689.00000000000011</v>
      </c>
      <c r="F7" s="50">
        <v>1444.9</v>
      </c>
      <c r="H7" s="49" t="s">
        <v>48</v>
      </c>
      <c r="I7" s="44">
        <v>281.8</v>
      </c>
      <c r="J7" s="44">
        <v>494.7</v>
      </c>
      <c r="K7" s="44">
        <v>644.70000000000005</v>
      </c>
      <c r="L7" s="50">
        <v>1421.2</v>
      </c>
      <c r="N7" s="49" t="s">
        <v>48</v>
      </c>
      <c r="O7" s="44">
        <v>290.7</v>
      </c>
      <c r="P7" s="44">
        <v>503.9</v>
      </c>
      <c r="Q7" s="44">
        <v>653.70000000000005</v>
      </c>
      <c r="R7" s="50">
        <v>1448.2</v>
      </c>
      <c r="T7" s="49" t="s">
        <v>48</v>
      </c>
      <c r="U7" s="44">
        <v>301</v>
      </c>
      <c r="V7" s="44">
        <v>512.70000000000005</v>
      </c>
      <c r="W7" s="44">
        <v>637</v>
      </c>
      <c r="X7" s="50">
        <v>1450.7</v>
      </c>
      <c r="Z7" s="49" t="s">
        <v>48</v>
      </c>
      <c r="AA7" s="44">
        <v>302.7</v>
      </c>
      <c r="AB7" s="44">
        <v>418.9</v>
      </c>
      <c r="AC7" s="44">
        <v>502.8</v>
      </c>
      <c r="AD7" s="50">
        <v>1224.4000000000001</v>
      </c>
      <c r="AF7" s="49" t="s">
        <v>48</v>
      </c>
      <c r="AG7" s="44">
        <v>291.39999999999998</v>
      </c>
      <c r="AH7" s="44">
        <v>504.7</v>
      </c>
      <c r="AI7" s="44">
        <v>589.20000000000005</v>
      </c>
      <c r="AJ7" s="50">
        <v>1385.3</v>
      </c>
    </row>
    <row r="8" spans="2:36" x14ac:dyDescent="0.2">
      <c r="B8" s="51" t="s">
        <v>49</v>
      </c>
      <c r="C8" s="44">
        <v>181.6</v>
      </c>
      <c r="D8" s="44">
        <v>144.1</v>
      </c>
      <c r="E8" s="44">
        <v>216.09999999999997</v>
      </c>
      <c r="F8" s="50">
        <v>541.79999999999995</v>
      </c>
      <c r="H8" s="51" t="s">
        <v>49</v>
      </c>
      <c r="I8" s="44">
        <v>182.3</v>
      </c>
      <c r="J8" s="44">
        <v>154.69999999999999</v>
      </c>
      <c r="K8" s="44">
        <v>212.6</v>
      </c>
      <c r="L8" s="50">
        <v>549.70000000000005</v>
      </c>
      <c r="N8" s="51" t="s">
        <v>49</v>
      </c>
      <c r="O8" s="44">
        <v>184.2</v>
      </c>
      <c r="P8" s="44">
        <v>149.30000000000001</v>
      </c>
      <c r="Q8" s="44">
        <v>246</v>
      </c>
      <c r="R8" s="50">
        <v>579.5</v>
      </c>
      <c r="T8" s="51" t="s">
        <v>49</v>
      </c>
      <c r="U8" s="44">
        <v>188.7</v>
      </c>
      <c r="V8" s="44">
        <v>150.69999999999999</v>
      </c>
      <c r="W8" s="44">
        <v>264.89999999999998</v>
      </c>
      <c r="X8" s="50">
        <v>604.29999999999995</v>
      </c>
      <c r="Z8" s="51" t="s">
        <v>49</v>
      </c>
      <c r="AA8" s="44">
        <v>216.6</v>
      </c>
      <c r="AB8" s="44">
        <v>160.6</v>
      </c>
      <c r="AC8" s="44">
        <v>252.3</v>
      </c>
      <c r="AD8" s="50">
        <v>629.6</v>
      </c>
      <c r="AF8" s="51" t="s">
        <v>49</v>
      </c>
      <c r="AG8" s="44">
        <v>210.3</v>
      </c>
      <c r="AH8" s="44">
        <v>153.5</v>
      </c>
      <c r="AI8" s="44">
        <v>248.7</v>
      </c>
      <c r="AJ8" s="50">
        <v>612.5</v>
      </c>
    </row>
    <row r="9" spans="2:36" x14ac:dyDescent="0.2">
      <c r="B9" s="51" t="s">
        <v>50</v>
      </c>
      <c r="C9" s="44">
        <v>625.60000000000014</v>
      </c>
      <c r="D9" s="44">
        <v>921.59999999999991</v>
      </c>
      <c r="E9" s="44">
        <v>1661</v>
      </c>
      <c r="F9" s="50">
        <v>3208.2</v>
      </c>
      <c r="H9" s="51" t="s">
        <v>50</v>
      </c>
      <c r="I9" s="44">
        <v>647.9</v>
      </c>
      <c r="J9" s="44">
        <v>951.6</v>
      </c>
      <c r="K9" s="44">
        <v>1661.1</v>
      </c>
      <c r="L9" s="50">
        <v>3260.6</v>
      </c>
      <c r="N9" s="51" t="s">
        <v>50</v>
      </c>
      <c r="O9" s="44">
        <v>655.5</v>
      </c>
      <c r="P9" s="44">
        <v>834.7</v>
      </c>
      <c r="Q9" s="44">
        <v>1738.9</v>
      </c>
      <c r="R9" s="50">
        <v>3229.1</v>
      </c>
      <c r="T9" s="51" t="s">
        <v>50</v>
      </c>
      <c r="U9" s="44">
        <v>650.6</v>
      </c>
      <c r="V9" s="44">
        <v>846.9</v>
      </c>
      <c r="W9" s="44">
        <v>1725.4</v>
      </c>
      <c r="X9" s="50">
        <v>3222.9</v>
      </c>
      <c r="Z9" s="51" t="s">
        <v>50</v>
      </c>
      <c r="AA9" s="44">
        <v>640.4</v>
      </c>
      <c r="AB9" s="44">
        <v>848</v>
      </c>
      <c r="AC9" s="44">
        <v>1651.5</v>
      </c>
      <c r="AD9" s="50">
        <v>3139.9</v>
      </c>
      <c r="AF9" s="51" t="s">
        <v>50</v>
      </c>
      <c r="AG9" s="44">
        <v>620.79999999999995</v>
      </c>
      <c r="AH9" s="44">
        <v>822.7</v>
      </c>
      <c r="AI9" s="44">
        <v>1581.9</v>
      </c>
      <c r="AJ9" s="50">
        <v>3025.4</v>
      </c>
    </row>
    <row r="10" spans="2:36" ht="25.5" x14ac:dyDescent="0.2">
      <c r="B10" s="51" t="s">
        <v>51</v>
      </c>
      <c r="C10" s="44">
        <v>119.89999999999999</v>
      </c>
      <c r="D10" s="44">
        <v>118.2</v>
      </c>
      <c r="E10" s="44">
        <v>274.2</v>
      </c>
      <c r="F10" s="50">
        <v>512.29999999999995</v>
      </c>
      <c r="H10" s="51" t="s">
        <v>51</v>
      </c>
      <c r="I10" s="44">
        <v>118.1</v>
      </c>
      <c r="J10" s="44">
        <v>119.4</v>
      </c>
      <c r="K10" s="44">
        <v>261.3</v>
      </c>
      <c r="L10" s="50">
        <v>498.8</v>
      </c>
      <c r="N10" s="51" t="s">
        <v>51</v>
      </c>
      <c r="O10" s="44">
        <v>115.5</v>
      </c>
      <c r="P10" s="44">
        <v>121.9</v>
      </c>
      <c r="Q10" s="44">
        <v>286.10000000000002</v>
      </c>
      <c r="R10" s="50">
        <v>523.5</v>
      </c>
      <c r="T10" s="51" t="s">
        <v>51</v>
      </c>
      <c r="U10" s="44">
        <v>118.8</v>
      </c>
      <c r="V10" s="44">
        <v>124.4</v>
      </c>
      <c r="W10" s="44">
        <v>291.2</v>
      </c>
      <c r="X10" s="50">
        <v>534.4</v>
      </c>
      <c r="Z10" s="51" t="s">
        <v>51</v>
      </c>
      <c r="AA10" s="44">
        <v>112.7</v>
      </c>
      <c r="AB10" s="44">
        <v>117.8</v>
      </c>
      <c r="AC10" s="44">
        <v>283.5</v>
      </c>
      <c r="AD10" s="50">
        <v>514</v>
      </c>
      <c r="AF10" s="51" t="s">
        <v>51</v>
      </c>
      <c r="AG10" s="44">
        <v>108.2</v>
      </c>
      <c r="AH10" s="44">
        <v>122.3</v>
      </c>
      <c r="AI10" s="44">
        <v>274.7</v>
      </c>
      <c r="AJ10" s="50">
        <v>505.2</v>
      </c>
    </row>
    <row r="11" spans="2:36" x14ac:dyDescent="0.2">
      <c r="B11" s="51" t="s">
        <v>52</v>
      </c>
      <c r="C11" s="44">
        <v>288.10000000000002</v>
      </c>
      <c r="D11" s="44">
        <v>411.4</v>
      </c>
      <c r="E11" s="44">
        <v>838.2</v>
      </c>
      <c r="F11" s="50">
        <v>1537.7</v>
      </c>
      <c r="H11" s="51" t="s">
        <v>52</v>
      </c>
      <c r="I11" s="44">
        <v>284.89999999999998</v>
      </c>
      <c r="J11" s="44">
        <v>439.4</v>
      </c>
      <c r="K11" s="44">
        <v>851.5</v>
      </c>
      <c r="L11" s="50">
        <v>1575.8</v>
      </c>
      <c r="N11" s="51" t="s">
        <v>52</v>
      </c>
      <c r="O11" s="44">
        <v>283.7</v>
      </c>
      <c r="P11" s="44">
        <v>445.5</v>
      </c>
      <c r="Q11" s="44">
        <v>867.6</v>
      </c>
      <c r="R11" s="50">
        <v>1596.7</v>
      </c>
      <c r="T11" s="51" t="s">
        <v>52</v>
      </c>
      <c r="U11" s="44">
        <v>283.2</v>
      </c>
      <c r="V11" s="44">
        <v>467.3</v>
      </c>
      <c r="W11" s="44">
        <v>866.2</v>
      </c>
      <c r="X11" s="50">
        <v>1616.7</v>
      </c>
      <c r="Z11" s="51" t="s">
        <v>52</v>
      </c>
      <c r="AA11" s="44">
        <v>287.89999999999998</v>
      </c>
      <c r="AB11" s="44">
        <v>471.2</v>
      </c>
      <c r="AC11" s="44">
        <v>819.3</v>
      </c>
      <c r="AD11" s="50">
        <v>1578.4</v>
      </c>
      <c r="AF11" s="51" t="s">
        <v>52</v>
      </c>
      <c r="AG11" s="44">
        <v>286.2</v>
      </c>
      <c r="AH11" s="44">
        <v>463.6</v>
      </c>
      <c r="AI11" s="44">
        <v>814.6</v>
      </c>
      <c r="AJ11" s="50">
        <v>1564.3</v>
      </c>
    </row>
    <row r="12" spans="2:36" x14ac:dyDescent="0.2">
      <c r="B12" s="51" t="s">
        <v>53</v>
      </c>
      <c r="C12" s="44">
        <v>110.3</v>
      </c>
      <c r="D12" s="44">
        <v>127.6</v>
      </c>
      <c r="E12" s="44">
        <v>261.59999999999997</v>
      </c>
      <c r="F12" s="50">
        <v>499.49999999999994</v>
      </c>
      <c r="H12" s="51" t="s">
        <v>53</v>
      </c>
      <c r="I12" s="44">
        <v>111.9</v>
      </c>
      <c r="J12" s="44">
        <v>133.6</v>
      </c>
      <c r="K12" s="44">
        <v>264</v>
      </c>
      <c r="L12" s="50">
        <v>509.5</v>
      </c>
      <c r="N12" s="51" t="s">
        <v>53</v>
      </c>
      <c r="O12" s="44">
        <v>111.2</v>
      </c>
      <c r="P12" s="44">
        <v>133.4</v>
      </c>
      <c r="Q12" s="44">
        <v>269.8</v>
      </c>
      <c r="R12" s="50">
        <v>514.4</v>
      </c>
      <c r="T12" s="51" t="s">
        <v>53</v>
      </c>
      <c r="U12" s="44">
        <v>114.3</v>
      </c>
      <c r="V12" s="44">
        <v>134.19999999999999</v>
      </c>
      <c r="W12" s="44">
        <v>303.89999999999998</v>
      </c>
      <c r="X12" s="50">
        <v>552.4</v>
      </c>
      <c r="Z12" s="51" t="s">
        <v>53</v>
      </c>
      <c r="AA12" s="44">
        <v>107.7</v>
      </c>
      <c r="AB12" s="44">
        <v>139.4</v>
      </c>
      <c r="AC12" s="44">
        <v>304.3</v>
      </c>
      <c r="AD12" s="50">
        <v>551.5</v>
      </c>
      <c r="AF12" s="51" t="s">
        <v>53</v>
      </c>
      <c r="AG12" s="44">
        <v>107.8</v>
      </c>
      <c r="AH12" s="44">
        <v>132.9</v>
      </c>
      <c r="AI12" s="44">
        <v>334.2</v>
      </c>
      <c r="AJ12" s="50">
        <v>574.9</v>
      </c>
    </row>
    <row r="13" spans="2:36" x14ac:dyDescent="0.2">
      <c r="B13" s="51" t="s">
        <v>54</v>
      </c>
      <c r="C13" s="44">
        <v>297.10000000000002</v>
      </c>
      <c r="D13" s="44">
        <v>488.20000000000005</v>
      </c>
      <c r="E13" s="44">
        <v>1081.3</v>
      </c>
      <c r="F13" s="50">
        <v>1866.6</v>
      </c>
      <c r="H13" s="51" t="s">
        <v>54</v>
      </c>
      <c r="I13" s="44">
        <v>294.60000000000002</v>
      </c>
      <c r="J13" s="44">
        <v>520.70000000000005</v>
      </c>
      <c r="K13" s="44">
        <v>1056.9000000000001</v>
      </c>
      <c r="L13" s="50">
        <v>1872.2</v>
      </c>
      <c r="N13" s="51" t="s">
        <v>54</v>
      </c>
      <c r="O13" s="44">
        <v>293.5</v>
      </c>
      <c r="P13" s="44">
        <v>517.9</v>
      </c>
      <c r="Q13" s="44">
        <v>986.9</v>
      </c>
      <c r="R13" s="50">
        <v>1798.3</v>
      </c>
      <c r="T13" s="51" t="s">
        <v>54</v>
      </c>
      <c r="U13" s="44">
        <v>288.89999999999998</v>
      </c>
      <c r="V13" s="44">
        <v>530</v>
      </c>
      <c r="W13" s="44">
        <v>854.8</v>
      </c>
      <c r="X13" s="50">
        <v>1673.6999999999998</v>
      </c>
      <c r="Z13" s="51" t="s">
        <v>54</v>
      </c>
      <c r="AA13" s="44">
        <v>287.10000000000002</v>
      </c>
      <c r="AB13" s="44">
        <v>524.20000000000005</v>
      </c>
      <c r="AC13" s="44">
        <v>789.4</v>
      </c>
      <c r="AD13" s="50">
        <v>1600.7</v>
      </c>
      <c r="AF13" s="51" t="s">
        <v>54</v>
      </c>
      <c r="AG13" s="44">
        <v>278</v>
      </c>
      <c r="AH13" s="44">
        <v>516.79999999999995</v>
      </c>
      <c r="AI13" s="44">
        <v>753.2</v>
      </c>
      <c r="AJ13" s="50">
        <v>1548</v>
      </c>
    </row>
    <row r="14" spans="2:36" x14ac:dyDescent="0.2">
      <c r="B14" s="51" t="s">
        <v>55</v>
      </c>
      <c r="C14" s="44">
        <v>249.6</v>
      </c>
      <c r="D14" s="44">
        <v>353.10000000000008</v>
      </c>
      <c r="E14" s="44">
        <v>728.3000000000003</v>
      </c>
      <c r="F14" s="50">
        <v>1331.0000000000005</v>
      </c>
      <c r="H14" s="51" t="s">
        <v>55</v>
      </c>
      <c r="I14" s="44">
        <v>255.3</v>
      </c>
      <c r="J14" s="44">
        <v>361</v>
      </c>
      <c r="K14" s="44">
        <v>709.9</v>
      </c>
      <c r="L14" s="50">
        <v>1326.2</v>
      </c>
      <c r="N14" s="51" t="s">
        <v>55</v>
      </c>
      <c r="O14" s="44">
        <v>245.9</v>
      </c>
      <c r="P14" s="44">
        <v>362.7</v>
      </c>
      <c r="Q14" s="44">
        <v>711.3</v>
      </c>
      <c r="R14" s="50">
        <v>1319.9</v>
      </c>
      <c r="T14" s="51" t="s">
        <v>55</v>
      </c>
      <c r="U14" s="44">
        <v>227.2</v>
      </c>
      <c r="V14" s="44">
        <v>369.8</v>
      </c>
      <c r="W14" s="44">
        <v>746.3</v>
      </c>
      <c r="X14" s="50">
        <v>1343.3</v>
      </c>
      <c r="Z14" s="51" t="s">
        <v>55</v>
      </c>
      <c r="AA14" s="44">
        <v>224.8</v>
      </c>
      <c r="AB14" s="44">
        <v>373.3</v>
      </c>
      <c r="AC14" s="44">
        <v>738</v>
      </c>
      <c r="AD14" s="50">
        <v>1336.2</v>
      </c>
      <c r="AF14" s="51" t="s">
        <v>55</v>
      </c>
      <c r="AG14" s="44">
        <v>220</v>
      </c>
      <c r="AH14" s="44">
        <v>377.1</v>
      </c>
      <c r="AI14" s="44">
        <v>723.9</v>
      </c>
      <c r="AJ14" s="50">
        <v>1321</v>
      </c>
    </row>
    <row r="15" spans="2:36" x14ac:dyDescent="0.2">
      <c r="B15" s="51" t="s">
        <v>56</v>
      </c>
      <c r="C15" s="44">
        <v>70.900000000000006</v>
      </c>
      <c r="D15" s="44">
        <v>98.300000000000011</v>
      </c>
      <c r="E15" s="44">
        <v>97.200000000000017</v>
      </c>
      <c r="F15" s="50">
        <v>266.40000000000003</v>
      </c>
      <c r="H15" s="51" t="s">
        <v>56</v>
      </c>
      <c r="I15" s="44">
        <v>73.400000000000006</v>
      </c>
      <c r="J15" s="44">
        <v>100.9</v>
      </c>
      <c r="K15" s="44">
        <v>97.4</v>
      </c>
      <c r="L15" s="50">
        <v>271.7</v>
      </c>
      <c r="N15" s="51" t="s">
        <v>56</v>
      </c>
      <c r="O15" s="44">
        <v>73</v>
      </c>
      <c r="P15" s="44">
        <v>101.3</v>
      </c>
      <c r="Q15" s="44">
        <v>93.4</v>
      </c>
      <c r="R15" s="50">
        <v>267.7</v>
      </c>
      <c r="T15" s="51" t="s">
        <v>56</v>
      </c>
      <c r="U15" s="44">
        <v>73.099999999999994</v>
      </c>
      <c r="V15" s="44">
        <v>102.3</v>
      </c>
      <c r="W15" s="44">
        <v>93.4</v>
      </c>
      <c r="X15" s="50">
        <v>268.79999999999995</v>
      </c>
      <c r="Z15" s="51" t="s">
        <v>56</v>
      </c>
      <c r="AA15" s="44">
        <v>69.599999999999994</v>
      </c>
      <c r="AB15" s="44">
        <v>101.7</v>
      </c>
      <c r="AC15" s="44">
        <v>100.7</v>
      </c>
      <c r="AD15" s="50">
        <v>272</v>
      </c>
      <c r="AF15" s="51" t="s">
        <v>56</v>
      </c>
      <c r="AG15" s="44">
        <v>66.5</v>
      </c>
      <c r="AH15" s="44">
        <v>101.4</v>
      </c>
      <c r="AI15" s="44">
        <v>96.9</v>
      </c>
      <c r="AJ15" s="50">
        <v>264.8</v>
      </c>
    </row>
    <row r="16" spans="2:36" x14ac:dyDescent="0.2">
      <c r="B16" s="51" t="s">
        <v>57</v>
      </c>
      <c r="C16" s="44">
        <v>110.5</v>
      </c>
      <c r="D16" s="44">
        <v>174.00000000000003</v>
      </c>
      <c r="E16" s="44">
        <v>218.10000000000002</v>
      </c>
      <c r="F16" s="50">
        <v>502.6</v>
      </c>
      <c r="H16" s="51" t="s">
        <v>57</v>
      </c>
      <c r="I16" s="44">
        <v>112.1</v>
      </c>
      <c r="J16" s="44">
        <v>186.4</v>
      </c>
      <c r="K16" s="44">
        <v>214.9</v>
      </c>
      <c r="L16" s="50">
        <v>513.4</v>
      </c>
      <c r="N16" s="51" t="s">
        <v>57</v>
      </c>
      <c r="O16" s="44">
        <v>111.1</v>
      </c>
      <c r="P16" s="44">
        <v>189.8</v>
      </c>
      <c r="Q16" s="44">
        <v>226.4</v>
      </c>
      <c r="R16" s="50">
        <v>527.29999999999995</v>
      </c>
      <c r="T16" s="51" t="s">
        <v>57</v>
      </c>
      <c r="U16" s="44">
        <v>98.4</v>
      </c>
      <c r="V16" s="44">
        <v>197.5</v>
      </c>
      <c r="W16" s="44">
        <v>239</v>
      </c>
      <c r="X16" s="50">
        <v>534.9</v>
      </c>
      <c r="Z16" s="51" t="s">
        <v>57</v>
      </c>
      <c r="AA16" s="44">
        <v>97.7</v>
      </c>
      <c r="AB16" s="44">
        <v>202.5</v>
      </c>
      <c r="AC16" s="44">
        <v>238.2</v>
      </c>
      <c r="AD16" s="50">
        <v>538.4</v>
      </c>
      <c r="AF16" s="51" t="s">
        <v>57</v>
      </c>
      <c r="AG16" s="44">
        <v>90.2</v>
      </c>
      <c r="AH16" s="44">
        <v>201</v>
      </c>
      <c r="AI16" s="44">
        <v>234.2</v>
      </c>
      <c r="AJ16" s="50">
        <v>525.4</v>
      </c>
    </row>
    <row r="17" spans="2:36" x14ac:dyDescent="0.2">
      <c r="B17" s="51" t="s">
        <v>58</v>
      </c>
      <c r="C17" s="44">
        <v>686.2</v>
      </c>
      <c r="D17" s="44">
        <v>475.7</v>
      </c>
      <c r="E17" s="44">
        <v>956.5</v>
      </c>
      <c r="F17" s="50">
        <v>2118.4</v>
      </c>
      <c r="H17" s="51" t="s">
        <v>58</v>
      </c>
      <c r="I17" s="44">
        <v>733.7</v>
      </c>
      <c r="J17" s="44">
        <v>483.8</v>
      </c>
      <c r="K17" s="44">
        <v>983</v>
      </c>
      <c r="L17" s="50">
        <v>2200.4</v>
      </c>
      <c r="N17" s="51" t="s">
        <v>58</v>
      </c>
      <c r="O17" s="44">
        <v>738</v>
      </c>
      <c r="P17" s="44">
        <v>482.3</v>
      </c>
      <c r="Q17" s="44">
        <v>877.5</v>
      </c>
      <c r="R17" s="50">
        <v>2097.6999999999998</v>
      </c>
      <c r="T17" s="51" t="s">
        <v>58</v>
      </c>
      <c r="U17" s="44">
        <v>742.1</v>
      </c>
      <c r="V17" s="44">
        <v>498.7</v>
      </c>
      <c r="W17" s="44">
        <v>1001.5</v>
      </c>
      <c r="X17" s="50">
        <v>2242.3000000000002</v>
      </c>
      <c r="Z17" s="51" t="s">
        <v>58</v>
      </c>
      <c r="AA17" s="44">
        <v>675.8</v>
      </c>
      <c r="AB17" s="44">
        <v>491.4</v>
      </c>
      <c r="AC17" s="44">
        <v>1054.5</v>
      </c>
      <c r="AD17" s="50">
        <v>2221.6</v>
      </c>
      <c r="AF17" s="51" t="s">
        <v>58</v>
      </c>
      <c r="AG17" s="44">
        <v>708.2</v>
      </c>
      <c r="AH17" s="44">
        <v>476.5</v>
      </c>
      <c r="AI17" s="44">
        <v>930.5</v>
      </c>
      <c r="AJ17" s="50">
        <v>2115.1</v>
      </c>
    </row>
    <row r="18" spans="2:36" x14ac:dyDescent="0.2">
      <c r="B18" s="51" t="s">
        <v>59</v>
      </c>
      <c r="C18" s="44">
        <v>86.300000000000011</v>
      </c>
      <c r="D18" s="44">
        <v>182.7</v>
      </c>
      <c r="E18" s="44">
        <v>154.6</v>
      </c>
      <c r="F18" s="50">
        <v>423.6</v>
      </c>
      <c r="H18" s="51" t="s">
        <v>59</v>
      </c>
      <c r="I18" s="44">
        <v>91.7</v>
      </c>
      <c r="J18" s="44">
        <v>180.8</v>
      </c>
      <c r="K18" s="44">
        <v>151.30000000000001</v>
      </c>
      <c r="L18" s="50">
        <v>423.8</v>
      </c>
      <c r="N18" s="51" t="s">
        <v>59</v>
      </c>
      <c r="O18" s="44">
        <v>88.3</v>
      </c>
      <c r="P18" s="44">
        <v>186.2</v>
      </c>
      <c r="Q18" s="44">
        <v>152.5</v>
      </c>
      <c r="R18" s="50">
        <v>427.1</v>
      </c>
      <c r="T18" s="51" t="s">
        <v>59</v>
      </c>
      <c r="U18" s="44">
        <v>82.7</v>
      </c>
      <c r="V18" s="44">
        <v>189.7</v>
      </c>
      <c r="W18" s="44">
        <v>154.4</v>
      </c>
      <c r="X18" s="50">
        <v>426.79999999999995</v>
      </c>
      <c r="Z18" s="51" t="s">
        <v>59</v>
      </c>
      <c r="AA18" s="44">
        <v>82.2</v>
      </c>
      <c r="AB18" s="44">
        <v>186.6</v>
      </c>
      <c r="AC18" s="44">
        <v>163.6</v>
      </c>
      <c r="AD18" s="50">
        <v>432.3</v>
      </c>
      <c r="AF18" s="51" t="s">
        <v>59</v>
      </c>
      <c r="AG18" s="44">
        <v>82.6</v>
      </c>
      <c r="AH18" s="44">
        <v>188.8</v>
      </c>
      <c r="AI18" s="44">
        <v>163.19999999999999</v>
      </c>
      <c r="AJ18" s="50">
        <v>434.6</v>
      </c>
    </row>
    <row r="19" spans="2:36" x14ac:dyDescent="0.2">
      <c r="B19" s="51" t="s">
        <v>60</v>
      </c>
      <c r="C19" s="44">
        <v>18.100000000000001</v>
      </c>
      <c r="D19" s="44">
        <v>47.7</v>
      </c>
      <c r="E19" s="44">
        <v>48.1</v>
      </c>
      <c r="F19" s="50">
        <v>113.9</v>
      </c>
      <c r="H19" s="51" t="s">
        <v>60</v>
      </c>
      <c r="I19" s="44">
        <v>18.3</v>
      </c>
      <c r="J19" s="44">
        <v>50</v>
      </c>
      <c r="K19" s="44">
        <v>50.7</v>
      </c>
      <c r="L19" s="50">
        <v>119</v>
      </c>
      <c r="N19" s="51" t="s">
        <v>60</v>
      </c>
      <c r="O19" s="44">
        <v>19.2</v>
      </c>
      <c r="P19" s="44">
        <v>49.9</v>
      </c>
      <c r="Q19" s="44">
        <v>46.7</v>
      </c>
      <c r="R19" s="50">
        <v>115.7</v>
      </c>
      <c r="T19" s="51" t="s">
        <v>60</v>
      </c>
      <c r="U19" s="44">
        <v>19.399999999999999</v>
      </c>
      <c r="V19" s="44">
        <v>52.5</v>
      </c>
      <c r="W19" s="44">
        <v>44</v>
      </c>
      <c r="X19" s="50">
        <v>115.9</v>
      </c>
      <c r="Z19" s="51" t="s">
        <v>60</v>
      </c>
      <c r="AA19" s="44">
        <v>19.5</v>
      </c>
      <c r="AB19" s="44">
        <v>52.8</v>
      </c>
      <c r="AC19" s="44">
        <v>44.4</v>
      </c>
      <c r="AD19" s="50">
        <v>116.7</v>
      </c>
      <c r="AF19" s="51" t="s">
        <v>60</v>
      </c>
      <c r="AG19" s="44">
        <v>20</v>
      </c>
      <c r="AH19" s="44">
        <v>54.1</v>
      </c>
      <c r="AI19" s="44">
        <v>44.6</v>
      </c>
      <c r="AJ19" s="50">
        <v>118.7</v>
      </c>
    </row>
    <row r="20" spans="2:36" x14ac:dyDescent="0.2">
      <c r="B20" s="51" t="s">
        <v>61</v>
      </c>
      <c r="C20" s="44">
        <v>405.2</v>
      </c>
      <c r="D20" s="44">
        <v>446.5</v>
      </c>
      <c r="E20" s="44">
        <v>652.70000000000005</v>
      </c>
      <c r="F20" s="50">
        <v>1504.4</v>
      </c>
      <c r="H20" s="51" t="s">
        <v>61</v>
      </c>
      <c r="I20" s="44">
        <v>408.3</v>
      </c>
      <c r="J20" s="44">
        <v>472.1</v>
      </c>
      <c r="K20" s="44">
        <v>669.3</v>
      </c>
      <c r="L20" s="50">
        <v>1549.7</v>
      </c>
      <c r="N20" s="51" t="s">
        <v>61</v>
      </c>
      <c r="O20" s="44">
        <v>354</v>
      </c>
      <c r="P20" s="44">
        <v>485.2</v>
      </c>
      <c r="Q20" s="44">
        <v>687.5</v>
      </c>
      <c r="R20" s="50">
        <v>1526.6</v>
      </c>
      <c r="T20" s="51" t="s">
        <v>61</v>
      </c>
      <c r="U20" s="44">
        <v>347.8</v>
      </c>
      <c r="V20" s="44">
        <v>528.70000000000005</v>
      </c>
      <c r="W20" s="44">
        <v>679.8</v>
      </c>
      <c r="X20" s="50">
        <v>1556.3</v>
      </c>
      <c r="Z20" s="51" t="s">
        <v>61</v>
      </c>
      <c r="AA20" s="44">
        <v>347.2</v>
      </c>
      <c r="AB20" s="44">
        <v>539.4</v>
      </c>
      <c r="AC20" s="44">
        <v>673.6</v>
      </c>
      <c r="AD20" s="50">
        <v>1560.2</v>
      </c>
      <c r="AF20" s="51" t="s">
        <v>61</v>
      </c>
      <c r="AG20" s="44">
        <v>338.4</v>
      </c>
      <c r="AH20" s="44">
        <v>526.79999999999995</v>
      </c>
      <c r="AI20" s="44">
        <v>664.2</v>
      </c>
      <c r="AJ20" s="50">
        <v>1529.4</v>
      </c>
    </row>
    <row r="21" spans="2:36" x14ac:dyDescent="0.2">
      <c r="B21" s="51" t="s">
        <v>62</v>
      </c>
      <c r="C21" s="44">
        <v>282.3</v>
      </c>
      <c r="D21" s="44">
        <v>408.69999999999993</v>
      </c>
      <c r="E21" s="44">
        <v>402.50000000000011</v>
      </c>
      <c r="F21" s="50">
        <v>1093.5</v>
      </c>
      <c r="H21" s="51" t="s">
        <v>62</v>
      </c>
      <c r="I21" s="44">
        <v>296.60000000000002</v>
      </c>
      <c r="J21" s="44">
        <v>424.4</v>
      </c>
      <c r="K21" s="44">
        <v>418.4</v>
      </c>
      <c r="L21" s="50">
        <v>1139.4000000000001</v>
      </c>
      <c r="N21" s="51" t="s">
        <v>62</v>
      </c>
      <c r="O21" s="44">
        <v>284.3</v>
      </c>
      <c r="P21" s="44">
        <v>432.1</v>
      </c>
      <c r="Q21" s="44">
        <v>410.7</v>
      </c>
      <c r="R21" s="50">
        <v>1127.0999999999999</v>
      </c>
      <c r="T21" s="51" t="s">
        <v>62</v>
      </c>
      <c r="U21" s="44">
        <v>274.5</v>
      </c>
      <c r="V21" s="44">
        <v>440.9</v>
      </c>
      <c r="W21" s="44">
        <v>401.3</v>
      </c>
      <c r="X21" s="50">
        <v>1116.7</v>
      </c>
      <c r="Z21" s="51" t="s">
        <v>62</v>
      </c>
      <c r="AA21" s="44">
        <v>268.89999999999998</v>
      </c>
      <c r="AB21" s="44">
        <v>452.8</v>
      </c>
      <c r="AC21" s="44">
        <v>380.2</v>
      </c>
      <c r="AD21" s="50">
        <v>1101.9000000000001</v>
      </c>
      <c r="AF21" s="51" t="s">
        <v>62</v>
      </c>
      <c r="AG21" s="44">
        <v>256.60000000000002</v>
      </c>
      <c r="AH21" s="44">
        <v>444.1</v>
      </c>
      <c r="AI21" s="44">
        <v>382.4</v>
      </c>
      <c r="AJ21" s="50">
        <v>1083.0999999999999</v>
      </c>
    </row>
    <row r="22" spans="2:36" x14ac:dyDescent="0.2">
      <c r="B22" s="51" t="s">
        <v>63</v>
      </c>
      <c r="C22" s="44">
        <v>39.900000000000006</v>
      </c>
      <c r="D22" s="44">
        <v>82.3</v>
      </c>
      <c r="E22" s="44">
        <v>82.3</v>
      </c>
      <c r="F22" s="50">
        <v>204.5</v>
      </c>
      <c r="H22" s="51" t="s">
        <v>63</v>
      </c>
      <c r="I22" s="44">
        <v>43.8</v>
      </c>
      <c r="J22" s="44">
        <v>88.9</v>
      </c>
      <c r="K22" s="44">
        <v>86.4</v>
      </c>
      <c r="L22" s="50">
        <v>219.2</v>
      </c>
      <c r="N22" s="51" t="s">
        <v>63</v>
      </c>
      <c r="O22" s="44">
        <v>44.4</v>
      </c>
      <c r="P22" s="44">
        <v>91.4</v>
      </c>
      <c r="Q22" s="44">
        <v>89.6</v>
      </c>
      <c r="R22" s="50">
        <v>225.4</v>
      </c>
      <c r="T22" s="51" t="s">
        <v>63</v>
      </c>
      <c r="U22" s="44">
        <v>44.6</v>
      </c>
      <c r="V22" s="44">
        <v>93.7</v>
      </c>
      <c r="W22" s="44">
        <v>87.2</v>
      </c>
      <c r="X22" s="50">
        <v>225.5</v>
      </c>
      <c r="Z22" s="51" t="s">
        <v>63</v>
      </c>
      <c r="AA22" s="44">
        <v>48.9</v>
      </c>
      <c r="AB22" s="44">
        <v>93.4</v>
      </c>
      <c r="AC22" s="44">
        <v>105.5</v>
      </c>
      <c r="AD22" s="50">
        <v>247.8</v>
      </c>
      <c r="AF22" s="51" t="s">
        <v>63</v>
      </c>
      <c r="AG22" s="44">
        <v>44.7</v>
      </c>
      <c r="AH22" s="44">
        <v>94.2</v>
      </c>
      <c r="AI22" s="44">
        <v>114.9</v>
      </c>
      <c r="AJ22" s="50">
        <v>253.7</v>
      </c>
    </row>
    <row r="23" spans="2:36" x14ac:dyDescent="0.2">
      <c r="B23" s="51" t="s">
        <v>64</v>
      </c>
      <c r="C23" s="44">
        <v>119.1</v>
      </c>
      <c r="D23" s="44">
        <v>288.70000000000005</v>
      </c>
      <c r="E23" s="44">
        <v>235.99999999999997</v>
      </c>
      <c r="F23" s="50">
        <v>643.80000000000007</v>
      </c>
      <c r="H23" s="51" t="s">
        <v>64</v>
      </c>
      <c r="I23" s="44">
        <v>126</v>
      </c>
      <c r="J23" s="44">
        <v>303</v>
      </c>
      <c r="K23" s="44">
        <v>241.7</v>
      </c>
      <c r="L23" s="50">
        <v>670.7</v>
      </c>
      <c r="N23" s="51" t="s">
        <v>64</v>
      </c>
      <c r="O23" s="44">
        <v>115.5</v>
      </c>
      <c r="P23" s="44">
        <v>299.39999999999998</v>
      </c>
      <c r="Q23" s="44">
        <v>230.5</v>
      </c>
      <c r="R23" s="50">
        <v>645.4</v>
      </c>
      <c r="T23" s="51" t="s">
        <v>64</v>
      </c>
      <c r="U23" s="44">
        <v>103.2</v>
      </c>
      <c r="V23" s="44">
        <v>302.10000000000002</v>
      </c>
      <c r="W23" s="44">
        <v>248.9</v>
      </c>
      <c r="X23" s="50">
        <v>654.20000000000005</v>
      </c>
      <c r="Z23" s="51" t="s">
        <v>64</v>
      </c>
      <c r="AA23" s="44">
        <v>100.7</v>
      </c>
      <c r="AB23" s="44">
        <v>308</v>
      </c>
      <c r="AC23" s="44">
        <v>243.3</v>
      </c>
      <c r="AD23" s="50">
        <v>652</v>
      </c>
      <c r="AF23" s="51" t="s">
        <v>64</v>
      </c>
      <c r="AG23" s="44">
        <v>97.3</v>
      </c>
      <c r="AH23" s="44">
        <v>312</v>
      </c>
      <c r="AI23" s="44">
        <v>236.5</v>
      </c>
      <c r="AJ23" s="50">
        <v>645.79999999999995</v>
      </c>
    </row>
    <row r="24" spans="2:36" x14ac:dyDescent="0.2">
      <c r="B24" s="51" t="s">
        <v>65</v>
      </c>
      <c r="C24" s="44">
        <v>488.29999999999995</v>
      </c>
      <c r="D24" s="44">
        <v>521.20000000000005</v>
      </c>
      <c r="E24" s="44">
        <v>484.00000000000017</v>
      </c>
      <c r="F24" s="50">
        <v>1493.5000000000002</v>
      </c>
      <c r="H24" s="51" t="s">
        <v>65</v>
      </c>
      <c r="I24" s="44">
        <v>526.1</v>
      </c>
      <c r="J24" s="44">
        <v>572</v>
      </c>
      <c r="K24" s="44">
        <v>494.5</v>
      </c>
      <c r="L24" s="50">
        <v>1592.6</v>
      </c>
      <c r="N24" s="51" t="s">
        <v>65</v>
      </c>
      <c r="O24" s="44">
        <v>493.9</v>
      </c>
      <c r="P24" s="44">
        <v>578</v>
      </c>
      <c r="Q24" s="44">
        <v>514.70000000000005</v>
      </c>
      <c r="R24" s="50">
        <v>1586.6</v>
      </c>
      <c r="T24" s="51" t="s">
        <v>65</v>
      </c>
      <c r="U24" s="44">
        <v>453.2</v>
      </c>
      <c r="V24" s="44">
        <v>583.9</v>
      </c>
      <c r="W24" s="44">
        <v>558</v>
      </c>
      <c r="X24" s="50">
        <v>1595.1</v>
      </c>
      <c r="Z24" s="51" t="s">
        <v>65</v>
      </c>
      <c r="AA24" s="44">
        <v>449.4</v>
      </c>
      <c r="AB24" s="44">
        <v>598.1</v>
      </c>
      <c r="AC24" s="44">
        <v>565.5</v>
      </c>
      <c r="AD24" s="50">
        <v>1613.1</v>
      </c>
      <c r="AF24" s="51" t="s">
        <v>65</v>
      </c>
      <c r="AG24" s="44">
        <v>448.7</v>
      </c>
      <c r="AH24" s="44">
        <v>610.1</v>
      </c>
      <c r="AI24" s="44">
        <v>550.5</v>
      </c>
      <c r="AJ24" s="50">
        <v>1609.3</v>
      </c>
    </row>
    <row r="25" spans="2:36" x14ac:dyDescent="0.2">
      <c r="B25" s="52" t="s">
        <v>66</v>
      </c>
      <c r="C25" s="53">
        <v>182.90000000000003</v>
      </c>
      <c r="D25" s="53">
        <v>180.79999999999998</v>
      </c>
      <c r="E25" s="53">
        <v>289.50000000000006</v>
      </c>
      <c r="F25" s="54">
        <v>653.20000000000005</v>
      </c>
      <c r="H25" s="52" t="s">
        <v>66</v>
      </c>
      <c r="I25" s="53">
        <v>181.5</v>
      </c>
      <c r="J25" s="53">
        <v>195.9</v>
      </c>
      <c r="K25" s="53">
        <v>280.2</v>
      </c>
      <c r="L25" s="54">
        <v>657.5</v>
      </c>
      <c r="N25" s="52" t="s">
        <v>66</v>
      </c>
      <c r="O25" s="53">
        <v>177.2</v>
      </c>
      <c r="P25" s="53">
        <v>212</v>
      </c>
      <c r="Q25" s="53">
        <v>287.5</v>
      </c>
      <c r="R25" s="54">
        <v>676.5</v>
      </c>
      <c r="T25" s="52" t="s">
        <v>66</v>
      </c>
      <c r="U25" s="53">
        <v>174.7</v>
      </c>
      <c r="V25" s="53">
        <v>214.3</v>
      </c>
      <c r="W25" s="53">
        <v>295.7</v>
      </c>
      <c r="X25" s="54">
        <v>684.7</v>
      </c>
      <c r="Z25" s="52" t="s">
        <v>66</v>
      </c>
      <c r="AA25" s="53">
        <v>175.3</v>
      </c>
      <c r="AB25" s="53">
        <v>212.7</v>
      </c>
      <c r="AC25" s="53">
        <v>285.7</v>
      </c>
      <c r="AD25" s="54">
        <v>673.7</v>
      </c>
      <c r="AF25" s="52" t="s">
        <v>66</v>
      </c>
      <c r="AG25" s="53">
        <v>168.2</v>
      </c>
      <c r="AH25" s="53">
        <v>215.1</v>
      </c>
      <c r="AI25" s="53">
        <v>287.3</v>
      </c>
      <c r="AJ25" s="54">
        <v>670.6</v>
      </c>
    </row>
    <row r="26" spans="2:36" x14ac:dyDescent="0.2">
      <c r="B26" s="107"/>
      <c r="C26" s="46">
        <v>4661.8</v>
      </c>
      <c r="D26" s="46">
        <v>5977</v>
      </c>
      <c r="E26" s="46">
        <v>9391</v>
      </c>
      <c r="F26" s="46">
        <v>20029.8</v>
      </c>
      <c r="H26" s="107"/>
      <c r="I26" s="46">
        <v>4811.8000000000011</v>
      </c>
      <c r="J26" s="46">
        <v>6260.8</v>
      </c>
      <c r="K26" s="46">
        <v>9370.6</v>
      </c>
      <c r="L26" s="46">
        <v>20443.2</v>
      </c>
      <c r="N26" s="107"/>
      <c r="O26" s="46">
        <f>SUM(O6:O25)</f>
        <v>4701.6000000000004</v>
      </c>
      <c r="P26" s="46">
        <f>SUM(P6:P25)</f>
        <v>6201.7999999999993</v>
      </c>
      <c r="Q26" s="46">
        <f>SUM(Q6:Q25)</f>
        <v>9397.7000000000007</v>
      </c>
      <c r="R26" s="46">
        <f>SUM(R6:R25)</f>
        <v>20300.5</v>
      </c>
      <c r="T26" s="107"/>
      <c r="U26" s="46">
        <f>SUM(U6:U25)</f>
        <v>4608.7999999999993</v>
      </c>
      <c r="V26" s="46">
        <f>SUM(V6:V25)</f>
        <v>6365.8</v>
      </c>
      <c r="W26" s="46">
        <f>SUM(W6:W25)</f>
        <v>9513</v>
      </c>
      <c r="X26" s="46">
        <f>SUM(X6:X25)</f>
        <v>20487.599999999995</v>
      </c>
      <c r="Z26" s="107"/>
      <c r="AA26" s="46">
        <f>SUM(AA6:AA25)</f>
        <v>4532.5999999999995</v>
      </c>
      <c r="AB26" s="46">
        <f>SUM(AB6:AB25)</f>
        <v>6317.3</v>
      </c>
      <c r="AC26" s="46">
        <f>SUM(AC6:AC25)</f>
        <v>9216.5</v>
      </c>
      <c r="AD26" s="46">
        <f>SUM(AD6:AD25)</f>
        <v>20066.5</v>
      </c>
      <c r="AF26" s="107"/>
      <c r="AG26" s="46">
        <f>SUM(AG6:AG25)</f>
        <v>4463.3999999999996</v>
      </c>
      <c r="AH26" s="46">
        <f>SUM(AH6:AH25)</f>
        <v>6344.7000000000016</v>
      </c>
      <c r="AI26" s="46">
        <f>SUM(AI6:AI25)</f>
        <v>9044.6999999999971</v>
      </c>
      <c r="AJ26" s="46">
        <f>SUM(AJ6:AJ25)</f>
        <v>19852.499999999996</v>
      </c>
    </row>
    <row r="29" spans="2:36" ht="15" x14ac:dyDescent="0.3">
      <c r="B29" s="45" t="s">
        <v>67</v>
      </c>
      <c r="H29" s="45" t="s">
        <v>67</v>
      </c>
    </row>
  </sheetData>
  <mergeCells count="6">
    <mergeCell ref="AF4:AJ4"/>
    <mergeCell ref="B4:F4"/>
    <mergeCell ref="H4:L4"/>
    <mergeCell ref="N4:R4"/>
    <mergeCell ref="T4:X4"/>
    <mergeCell ref="Z4:A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pageSetUpPr fitToPage="1"/>
  </sheetPr>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16384" width="9.140625" style="1"/>
  </cols>
  <sheetData>
    <row r="2" spans="1:23" ht="18" customHeight="1" x14ac:dyDescent="0.2">
      <c r="B2" s="129" t="s">
        <v>86</v>
      </c>
      <c r="C2" s="130"/>
      <c r="D2" s="130"/>
      <c r="E2" s="130"/>
      <c r="F2" s="130"/>
      <c r="G2" s="130"/>
      <c r="H2" s="130"/>
      <c r="I2" s="130"/>
      <c r="J2" s="130"/>
      <c r="K2" s="130"/>
      <c r="L2" s="130"/>
      <c r="M2" s="130"/>
      <c r="N2" s="130"/>
      <c r="O2" s="130"/>
      <c r="P2" s="130"/>
      <c r="Q2" s="130"/>
      <c r="R2" s="130"/>
      <c r="S2" s="130"/>
      <c r="T2" s="131"/>
      <c r="U2" s="1"/>
    </row>
    <row r="3" spans="1:23" ht="15.75" customHeight="1" x14ac:dyDescent="0.2"/>
    <row r="4" spans="1:23"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3"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3"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3" ht="18.75" customHeight="1" x14ac:dyDescent="0.2">
      <c r="A7" s="73" t="s">
        <v>11</v>
      </c>
      <c r="B7" s="74">
        <v>119</v>
      </c>
      <c r="C7" s="74">
        <v>367</v>
      </c>
      <c r="D7" s="74">
        <v>827</v>
      </c>
      <c r="E7" s="75">
        <f>SUM(B7:D7)</f>
        <v>1313</v>
      </c>
      <c r="F7" s="76">
        <v>391434.17000000004</v>
      </c>
      <c r="G7" s="74">
        <v>209219.15000000002</v>
      </c>
      <c r="H7" s="74">
        <v>357782.75</v>
      </c>
      <c r="I7" s="75">
        <f t="shared" ref="I7:I16" si="0">SUM(F7:H7)</f>
        <v>958436.07000000007</v>
      </c>
      <c r="J7" s="65"/>
      <c r="K7" s="65"/>
      <c r="L7" s="65"/>
      <c r="M7" s="66"/>
      <c r="N7" s="76">
        <v>140386</v>
      </c>
      <c r="O7" s="74">
        <v>53801</v>
      </c>
      <c r="P7" s="74">
        <v>87792</v>
      </c>
      <c r="Q7" s="75">
        <f t="shared" ref="Q7:Q18" si="1">SUM(N7:P7)</f>
        <v>281979</v>
      </c>
      <c r="R7" s="78"/>
      <c r="S7" s="78"/>
      <c r="T7" s="78"/>
      <c r="U7" s="79"/>
    </row>
    <row r="8" spans="1:23" ht="18.75" customHeight="1" x14ac:dyDescent="0.2">
      <c r="A8" s="5" t="s">
        <v>15</v>
      </c>
      <c r="B8" s="59">
        <v>81</v>
      </c>
      <c r="C8" s="59">
        <v>319</v>
      </c>
      <c r="D8" s="59">
        <v>719</v>
      </c>
      <c r="E8" s="60">
        <f>SUM(B8:D8)</f>
        <v>1119</v>
      </c>
      <c r="F8" s="58">
        <v>427184.55999999994</v>
      </c>
      <c r="G8" s="59">
        <v>236276.66999999998</v>
      </c>
      <c r="H8" s="59">
        <v>351465.65</v>
      </c>
      <c r="I8" s="60">
        <f t="shared" si="0"/>
        <v>1014926.88</v>
      </c>
      <c r="J8" s="65"/>
      <c r="K8" s="65"/>
      <c r="L8" s="65"/>
      <c r="M8" s="66"/>
      <c r="N8" s="58">
        <v>132674</v>
      </c>
      <c r="O8" s="59">
        <v>55412</v>
      </c>
      <c r="P8" s="59">
        <v>75322</v>
      </c>
      <c r="Q8" s="60">
        <f t="shared" si="1"/>
        <v>263408</v>
      </c>
      <c r="R8" s="65"/>
      <c r="S8" s="65"/>
      <c r="T8" s="65"/>
      <c r="U8" s="66"/>
    </row>
    <row r="9" spans="1:23" ht="18.75" customHeight="1" x14ac:dyDescent="0.2">
      <c r="A9" s="5" t="s">
        <v>16</v>
      </c>
      <c r="B9" s="59">
        <v>45</v>
      </c>
      <c r="C9" s="59">
        <v>562</v>
      </c>
      <c r="D9" s="59">
        <v>1347</v>
      </c>
      <c r="E9" s="60">
        <f>SUM(B9:D9)</f>
        <v>1954</v>
      </c>
      <c r="F9" s="58">
        <v>366494.54000000004</v>
      </c>
      <c r="G9" s="59">
        <v>233464</v>
      </c>
      <c r="H9" s="59">
        <v>355820.31999999995</v>
      </c>
      <c r="I9" s="60">
        <f t="shared" si="0"/>
        <v>955778.86</v>
      </c>
      <c r="J9" s="65"/>
      <c r="K9" s="65"/>
      <c r="L9" s="65"/>
      <c r="M9" s="66"/>
      <c r="N9" s="58">
        <v>81451</v>
      </c>
      <c r="O9" s="59">
        <v>41771</v>
      </c>
      <c r="P9" s="59">
        <v>61364</v>
      </c>
      <c r="Q9" s="60">
        <f t="shared" si="1"/>
        <v>184586</v>
      </c>
      <c r="R9" s="65"/>
      <c r="S9" s="65"/>
      <c r="T9" s="65"/>
      <c r="U9" s="66"/>
    </row>
    <row r="10" spans="1:23" ht="18.75" customHeight="1" x14ac:dyDescent="0.2">
      <c r="A10" s="5" t="s">
        <v>19</v>
      </c>
      <c r="B10" s="59">
        <v>0</v>
      </c>
      <c r="C10" s="59">
        <v>418</v>
      </c>
      <c r="D10" s="59">
        <v>1536</v>
      </c>
      <c r="E10" s="60">
        <f>SUM(B10:D10)</f>
        <v>1954</v>
      </c>
      <c r="F10" s="58">
        <v>323571.33</v>
      </c>
      <c r="G10" s="59">
        <v>190130.56</v>
      </c>
      <c r="H10" s="59">
        <v>335461.62</v>
      </c>
      <c r="I10" s="60">
        <f t="shared" si="0"/>
        <v>849163.51</v>
      </c>
      <c r="J10" s="65"/>
      <c r="K10" s="65"/>
      <c r="L10" s="65"/>
      <c r="M10" s="66"/>
      <c r="N10" s="58">
        <v>61713</v>
      </c>
      <c r="O10" s="59">
        <v>28106</v>
      </c>
      <c r="P10" s="59">
        <v>51341</v>
      </c>
      <c r="Q10" s="60">
        <f t="shared" si="1"/>
        <v>141160</v>
      </c>
      <c r="R10" s="65"/>
      <c r="S10" s="65"/>
      <c r="T10" s="65"/>
      <c r="U10" s="66"/>
    </row>
    <row r="11" spans="1:23" ht="18.75" customHeight="1" x14ac:dyDescent="0.2">
      <c r="A11" s="5" t="s">
        <v>17</v>
      </c>
      <c r="B11" s="59">
        <v>0</v>
      </c>
      <c r="C11" s="59">
        <v>0</v>
      </c>
      <c r="D11" s="59">
        <v>0</v>
      </c>
      <c r="E11" s="60">
        <f t="shared" ref="E11:E18" si="2">SUM(B11:D11)</f>
        <v>0</v>
      </c>
      <c r="F11" s="58">
        <v>315582.84999999998</v>
      </c>
      <c r="G11" s="59">
        <v>189848.83000000002</v>
      </c>
      <c r="H11" s="59">
        <v>309140.93</v>
      </c>
      <c r="I11" s="60">
        <f t="shared" si="0"/>
        <v>814572.61</v>
      </c>
      <c r="J11" s="65"/>
      <c r="K11" s="65"/>
      <c r="L11" s="65"/>
      <c r="M11" s="66"/>
      <c r="N11" s="58">
        <v>63064</v>
      </c>
      <c r="O11" s="59">
        <v>32527</v>
      </c>
      <c r="P11" s="59">
        <v>54127</v>
      </c>
      <c r="Q11" s="60">
        <f t="shared" si="1"/>
        <v>149718</v>
      </c>
      <c r="R11" s="65"/>
      <c r="S11" s="65"/>
      <c r="T11" s="65"/>
      <c r="U11" s="66"/>
    </row>
    <row r="12" spans="1:23" ht="18.75" customHeight="1" x14ac:dyDescent="0.2">
      <c r="A12" s="5" t="s">
        <v>18</v>
      </c>
      <c r="B12" s="59">
        <v>0</v>
      </c>
      <c r="C12" s="59">
        <v>0</v>
      </c>
      <c r="D12" s="59">
        <v>0</v>
      </c>
      <c r="E12" s="60">
        <f t="shared" si="2"/>
        <v>0</v>
      </c>
      <c r="F12" s="58">
        <v>315458.01999999996</v>
      </c>
      <c r="G12" s="59">
        <v>175685.10000000003</v>
      </c>
      <c r="H12" s="59">
        <v>309134.57</v>
      </c>
      <c r="I12" s="60">
        <f t="shared" si="0"/>
        <v>800277.69</v>
      </c>
      <c r="J12" s="65"/>
      <c r="K12" s="65"/>
      <c r="L12" s="65"/>
      <c r="M12" s="66"/>
      <c r="N12" s="58">
        <v>95755</v>
      </c>
      <c r="O12" s="59">
        <v>39357</v>
      </c>
      <c r="P12" s="59">
        <v>65690</v>
      </c>
      <c r="Q12" s="60">
        <f t="shared" si="1"/>
        <v>200802</v>
      </c>
      <c r="R12" s="65"/>
      <c r="S12" s="65"/>
      <c r="T12" s="65"/>
      <c r="U12" s="66"/>
    </row>
    <row r="13" spans="1:23" ht="18.75" customHeight="1" x14ac:dyDescent="0.2">
      <c r="A13" s="5" t="s">
        <v>5</v>
      </c>
      <c r="B13" s="59">
        <v>0</v>
      </c>
      <c r="C13" s="59">
        <v>0</v>
      </c>
      <c r="D13" s="59">
        <v>0</v>
      </c>
      <c r="E13" s="60">
        <f t="shared" si="2"/>
        <v>0</v>
      </c>
      <c r="F13" s="58">
        <v>355638.95999999996</v>
      </c>
      <c r="G13" s="59">
        <v>185709.52999999994</v>
      </c>
      <c r="H13" s="59">
        <v>283081.24</v>
      </c>
      <c r="I13" s="60">
        <f t="shared" si="0"/>
        <v>824429.72999999986</v>
      </c>
      <c r="J13" s="65"/>
      <c r="K13" s="65"/>
      <c r="L13" s="65"/>
      <c r="M13" s="66"/>
      <c r="N13" s="58">
        <v>110707</v>
      </c>
      <c r="O13" s="59">
        <v>45381</v>
      </c>
      <c r="P13" s="59">
        <v>63807</v>
      </c>
      <c r="Q13" s="60">
        <f t="shared" si="1"/>
        <v>219895</v>
      </c>
      <c r="R13" s="65"/>
      <c r="S13" s="65"/>
      <c r="T13" s="65"/>
      <c r="U13" s="66"/>
    </row>
    <row r="14" spans="1:23" ht="18.75" customHeight="1" x14ac:dyDescent="0.2">
      <c r="A14" s="5" t="s">
        <v>6</v>
      </c>
      <c r="B14" s="59">
        <v>0</v>
      </c>
      <c r="C14" s="59">
        <v>0</v>
      </c>
      <c r="D14" s="59">
        <v>0</v>
      </c>
      <c r="E14" s="60">
        <f t="shared" si="2"/>
        <v>0</v>
      </c>
      <c r="F14" s="58">
        <v>298239</v>
      </c>
      <c r="G14" s="59">
        <v>184041.2</v>
      </c>
      <c r="H14" s="59">
        <v>309890</v>
      </c>
      <c r="I14" s="60">
        <f t="shared" si="0"/>
        <v>792170.2</v>
      </c>
      <c r="J14" s="65"/>
      <c r="K14" s="65"/>
      <c r="L14" s="65"/>
      <c r="M14" s="66"/>
      <c r="N14" s="58">
        <v>99925</v>
      </c>
      <c r="O14" s="59">
        <v>43069</v>
      </c>
      <c r="P14" s="59">
        <v>72077</v>
      </c>
      <c r="Q14" s="60">
        <f t="shared" si="1"/>
        <v>215071</v>
      </c>
      <c r="R14" s="65"/>
      <c r="S14" s="65"/>
      <c r="T14" s="65"/>
      <c r="U14" s="66"/>
    </row>
    <row r="15" spans="1:23" ht="18.75" customHeight="1" x14ac:dyDescent="0.2">
      <c r="A15" s="5" t="s">
        <v>7</v>
      </c>
      <c r="B15" s="59">
        <v>0</v>
      </c>
      <c r="C15" s="59">
        <v>0</v>
      </c>
      <c r="D15" s="59">
        <v>0</v>
      </c>
      <c r="E15" s="60">
        <f t="shared" si="2"/>
        <v>0</v>
      </c>
      <c r="F15" s="58">
        <v>332073</v>
      </c>
      <c r="G15" s="59">
        <v>193345</v>
      </c>
      <c r="H15" s="59">
        <v>286111</v>
      </c>
      <c r="I15" s="60">
        <f t="shared" si="0"/>
        <v>811529</v>
      </c>
      <c r="J15" s="65"/>
      <c r="K15" s="65"/>
      <c r="L15" s="65"/>
      <c r="M15" s="66"/>
      <c r="N15" s="58">
        <v>86249</v>
      </c>
      <c r="O15" s="59">
        <v>36967</v>
      </c>
      <c r="P15" s="59">
        <v>53592</v>
      </c>
      <c r="Q15" s="60">
        <f t="shared" si="1"/>
        <v>176808</v>
      </c>
      <c r="R15" s="65"/>
      <c r="S15" s="65"/>
      <c r="T15" s="65"/>
      <c r="U15" s="66"/>
      <c r="W15" s="97"/>
    </row>
    <row r="16" spans="1:23" ht="18.75" customHeight="1" x14ac:dyDescent="0.2">
      <c r="A16" s="5" t="s">
        <v>8</v>
      </c>
      <c r="B16" s="59">
        <v>0</v>
      </c>
      <c r="C16" s="59">
        <v>0</v>
      </c>
      <c r="D16" s="59">
        <v>0</v>
      </c>
      <c r="E16" s="60">
        <f t="shared" si="2"/>
        <v>0</v>
      </c>
      <c r="F16" s="58">
        <v>371810.65</v>
      </c>
      <c r="G16" s="59">
        <v>218270.99</v>
      </c>
      <c r="H16" s="59">
        <v>305296</v>
      </c>
      <c r="I16" s="60">
        <f t="shared" si="0"/>
        <v>895377.64</v>
      </c>
      <c r="J16" s="65"/>
      <c r="K16" s="65"/>
      <c r="L16" s="65"/>
      <c r="M16" s="66"/>
      <c r="N16" s="58">
        <v>84944</v>
      </c>
      <c r="O16" s="59">
        <v>33879</v>
      </c>
      <c r="P16" s="59">
        <v>49410</v>
      </c>
      <c r="Q16" s="60">
        <f t="shared" si="1"/>
        <v>168233</v>
      </c>
      <c r="R16" s="65"/>
      <c r="S16" s="65"/>
      <c r="T16" s="65"/>
      <c r="U16" s="66"/>
      <c r="W16" s="97"/>
    </row>
    <row r="17" spans="1:26" ht="18.75" customHeight="1" x14ac:dyDescent="0.2">
      <c r="A17" s="5" t="s">
        <v>9</v>
      </c>
      <c r="B17" s="59">
        <v>0</v>
      </c>
      <c r="C17" s="59">
        <v>0</v>
      </c>
      <c r="D17" s="59">
        <v>0</v>
      </c>
      <c r="E17" s="60">
        <f t="shared" si="2"/>
        <v>0</v>
      </c>
      <c r="F17" s="58">
        <v>314896</v>
      </c>
      <c r="G17" s="59">
        <v>241700</v>
      </c>
      <c r="H17" s="59">
        <v>381649</v>
      </c>
      <c r="I17" s="60">
        <f>SUM(F17:H17)</f>
        <v>938245</v>
      </c>
      <c r="J17" s="65"/>
      <c r="K17" s="65"/>
      <c r="L17" s="65"/>
      <c r="M17" s="66"/>
      <c r="N17" s="58">
        <v>62157</v>
      </c>
      <c r="O17" s="59">
        <v>48781</v>
      </c>
      <c r="P17" s="59">
        <v>93071</v>
      </c>
      <c r="Q17" s="60">
        <f t="shared" si="1"/>
        <v>204009</v>
      </c>
      <c r="R17" s="65"/>
      <c r="S17" s="65"/>
      <c r="T17" s="65"/>
      <c r="U17" s="66"/>
      <c r="W17" s="97"/>
    </row>
    <row r="18" spans="1:26" ht="18.75" customHeight="1" x14ac:dyDescent="0.2">
      <c r="A18" s="5" t="s">
        <v>10</v>
      </c>
      <c r="B18" s="61">
        <v>0</v>
      </c>
      <c r="C18" s="61"/>
      <c r="D18" s="61"/>
      <c r="E18" s="60">
        <f t="shared" si="2"/>
        <v>0</v>
      </c>
      <c r="F18" s="61">
        <v>292422</v>
      </c>
      <c r="G18" s="61">
        <v>178804</v>
      </c>
      <c r="H18" s="61">
        <v>322292</v>
      </c>
      <c r="I18" s="60">
        <f>SUM(F18:H18)</f>
        <v>793518</v>
      </c>
      <c r="J18" s="65"/>
      <c r="K18" s="65"/>
      <c r="L18" s="65"/>
      <c r="M18" s="66"/>
      <c r="N18" s="61">
        <v>78434</v>
      </c>
      <c r="O18" s="61">
        <v>34862</v>
      </c>
      <c r="P18" s="61">
        <v>63022</v>
      </c>
      <c r="Q18" s="60">
        <f t="shared" si="1"/>
        <v>176318</v>
      </c>
      <c r="R18" s="65"/>
      <c r="S18" s="65"/>
      <c r="T18" s="65"/>
      <c r="U18" s="66"/>
    </row>
    <row r="19" spans="1:26" ht="21.75" customHeight="1" x14ac:dyDescent="0.2">
      <c r="A19" s="11" t="s">
        <v>12</v>
      </c>
      <c r="B19" s="62">
        <f t="shared" ref="B19:Q19" si="3">SUM(B7:B18)</f>
        <v>245</v>
      </c>
      <c r="C19" s="63">
        <f t="shared" si="3"/>
        <v>1666</v>
      </c>
      <c r="D19" s="63">
        <f t="shared" si="3"/>
        <v>4429</v>
      </c>
      <c r="E19" s="12">
        <f t="shared" si="3"/>
        <v>6340</v>
      </c>
      <c r="F19" s="62">
        <f t="shared" si="3"/>
        <v>4104805.08</v>
      </c>
      <c r="G19" s="63">
        <f t="shared" si="3"/>
        <v>2436495.0300000003</v>
      </c>
      <c r="H19" s="63">
        <f t="shared" si="3"/>
        <v>3907125.08</v>
      </c>
      <c r="I19" s="12">
        <f t="shared" si="3"/>
        <v>10448425.190000001</v>
      </c>
      <c r="J19" s="62"/>
      <c r="K19" s="63"/>
      <c r="L19" s="63"/>
      <c r="M19" s="12"/>
      <c r="N19" s="62">
        <f t="shared" si="3"/>
        <v>1097459</v>
      </c>
      <c r="O19" s="63">
        <f t="shared" si="3"/>
        <v>493913</v>
      </c>
      <c r="P19" s="63">
        <f t="shared" si="3"/>
        <v>790615</v>
      </c>
      <c r="Q19" s="12">
        <f t="shared" si="3"/>
        <v>2381987</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9"/>
      <c r="F24" s="78"/>
      <c r="G24" s="78"/>
      <c r="H24" s="78"/>
      <c r="I24" s="75">
        <v>811</v>
      </c>
      <c r="J24" s="78"/>
      <c r="K24" s="78"/>
      <c r="L24" s="78"/>
      <c r="M24" s="79"/>
      <c r="N24" s="78"/>
      <c r="O24" s="78"/>
      <c r="P24" s="78"/>
      <c r="Q24" s="79"/>
      <c r="R24" s="78"/>
      <c r="S24" s="78"/>
      <c r="T24" s="78"/>
      <c r="U24" s="79"/>
    </row>
    <row r="25" spans="1:26" ht="19.5" customHeight="1" x14ac:dyDescent="0.2">
      <c r="A25" s="5" t="s">
        <v>15</v>
      </c>
      <c r="B25" s="65"/>
      <c r="C25" s="65"/>
      <c r="D25" s="65"/>
      <c r="E25" s="66"/>
      <c r="F25" s="65"/>
      <c r="G25" s="65"/>
      <c r="H25" s="65"/>
      <c r="I25" s="60">
        <v>3053</v>
      </c>
      <c r="J25" s="65"/>
      <c r="K25" s="65"/>
      <c r="L25" s="65"/>
      <c r="M25" s="66"/>
      <c r="N25" s="65"/>
      <c r="O25" s="65"/>
      <c r="P25" s="65"/>
      <c r="Q25" s="66"/>
      <c r="R25" s="65"/>
      <c r="S25" s="65"/>
      <c r="T25" s="65"/>
      <c r="U25" s="66"/>
    </row>
    <row r="26" spans="1:26" ht="19.5" customHeight="1" x14ac:dyDescent="0.2">
      <c r="A26" s="5" t="s">
        <v>16</v>
      </c>
      <c r="B26" s="65"/>
      <c r="C26" s="65"/>
      <c r="D26" s="65"/>
      <c r="E26" s="66"/>
      <c r="F26" s="65"/>
      <c r="G26" s="65"/>
      <c r="H26" s="65"/>
      <c r="I26" s="60">
        <v>3239</v>
      </c>
      <c r="J26" s="65"/>
      <c r="K26" s="65"/>
      <c r="L26" s="65"/>
      <c r="M26" s="66"/>
      <c r="N26" s="65"/>
      <c r="O26" s="65"/>
      <c r="P26" s="65"/>
      <c r="Q26" s="66"/>
      <c r="R26" s="65"/>
      <c r="S26" s="65"/>
      <c r="T26" s="65"/>
      <c r="U26" s="66"/>
    </row>
    <row r="27" spans="1:26" ht="19.5" customHeight="1" x14ac:dyDescent="0.2">
      <c r="A27" s="5" t="s">
        <v>19</v>
      </c>
      <c r="B27" s="65"/>
      <c r="C27" s="65"/>
      <c r="D27" s="65"/>
      <c r="E27" s="66"/>
      <c r="F27" s="65"/>
      <c r="G27" s="65"/>
      <c r="H27" s="65"/>
      <c r="I27" s="60">
        <v>3216</v>
      </c>
      <c r="J27" s="65"/>
      <c r="K27" s="65"/>
      <c r="L27" s="65"/>
      <c r="M27" s="66"/>
      <c r="N27" s="65"/>
      <c r="O27" s="65"/>
      <c r="P27" s="65"/>
      <c r="Q27" s="66"/>
      <c r="R27" s="65"/>
      <c r="S27" s="65"/>
      <c r="T27" s="65"/>
      <c r="U27" s="66"/>
    </row>
    <row r="28" spans="1:26" ht="19.5" customHeight="1" x14ac:dyDescent="0.2">
      <c r="A28" s="5" t="s">
        <v>17</v>
      </c>
      <c r="B28" s="65"/>
      <c r="C28" s="65"/>
      <c r="D28" s="65"/>
      <c r="E28" s="66"/>
      <c r="F28" s="65"/>
      <c r="G28" s="65"/>
      <c r="H28" s="65"/>
      <c r="I28" s="60">
        <v>2827</v>
      </c>
      <c r="J28" s="65"/>
      <c r="K28" s="65"/>
      <c r="L28" s="65"/>
      <c r="M28" s="66"/>
      <c r="N28" s="65"/>
      <c r="O28" s="65"/>
      <c r="P28" s="65"/>
      <c r="Q28" s="66"/>
      <c r="R28" s="65"/>
      <c r="S28" s="65"/>
      <c r="T28" s="65"/>
      <c r="U28" s="66"/>
    </row>
    <row r="29" spans="1:26" ht="19.5" customHeight="1" x14ac:dyDescent="0.2">
      <c r="A29" s="5" t="s">
        <v>18</v>
      </c>
      <c r="B29" s="65"/>
      <c r="C29" s="65"/>
      <c r="D29" s="65"/>
      <c r="E29" s="66"/>
      <c r="F29" s="65"/>
      <c r="G29" s="65"/>
      <c r="H29" s="65"/>
      <c r="I29" s="60">
        <v>1321</v>
      </c>
      <c r="J29" s="65"/>
      <c r="K29" s="65"/>
      <c r="L29" s="65"/>
      <c r="M29" s="66"/>
      <c r="N29" s="65"/>
      <c r="O29" s="65"/>
      <c r="P29" s="65"/>
      <c r="Q29" s="66"/>
      <c r="R29" s="65"/>
      <c r="S29" s="65"/>
      <c r="T29" s="65"/>
      <c r="U29" s="66"/>
    </row>
    <row r="30" spans="1:26" ht="19.5" customHeight="1" x14ac:dyDescent="0.2">
      <c r="A30" s="5" t="s">
        <v>5</v>
      </c>
      <c r="B30" s="65"/>
      <c r="C30" s="65"/>
      <c r="D30" s="65"/>
      <c r="E30" s="66"/>
      <c r="F30" s="65"/>
      <c r="G30" s="65"/>
      <c r="H30" s="65"/>
      <c r="I30" s="60">
        <v>2863</v>
      </c>
      <c r="J30" s="65"/>
      <c r="K30" s="65"/>
      <c r="L30" s="65"/>
      <c r="M30" s="66"/>
      <c r="N30" s="65"/>
      <c r="O30" s="65"/>
      <c r="P30" s="65"/>
      <c r="Q30" s="66"/>
      <c r="R30" s="65"/>
      <c r="S30" s="65"/>
      <c r="T30" s="65"/>
      <c r="U30" s="66"/>
    </row>
    <row r="31" spans="1:26" ht="19.5" customHeight="1" x14ac:dyDescent="0.2">
      <c r="A31" s="5" t="s">
        <v>6</v>
      </c>
      <c r="B31" s="65"/>
      <c r="C31" s="65"/>
      <c r="D31" s="65"/>
      <c r="E31" s="66"/>
      <c r="F31" s="65"/>
      <c r="G31" s="65"/>
      <c r="H31" s="65"/>
      <c r="I31" s="60">
        <v>5250</v>
      </c>
      <c r="J31" s="65"/>
      <c r="K31" s="65"/>
      <c r="L31" s="65"/>
      <c r="M31" s="66"/>
      <c r="N31" s="65"/>
      <c r="O31" s="65"/>
      <c r="P31" s="65"/>
      <c r="Q31" s="66"/>
      <c r="R31" s="65"/>
      <c r="S31" s="65"/>
      <c r="T31" s="65"/>
      <c r="U31" s="66"/>
    </row>
    <row r="32" spans="1:26" ht="19.5" customHeight="1" x14ac:dyDescent="0.2">
      <c r="A32" s="5" t="s">
        <v>7</v>
      </c>
      <c r="B32" s="65"/>
      <c r="C32" s="65"/>
      <c r="D32" s="65"/>
      <c r="E32" s="66"/>
      <c r="F32" s="65"/>
      <c r="G32" s="65"/>
      <c r="H32" s="65"/>
      <c r="I32" s="60">
        <v>5203</v>
      </c>
      <c r="J32" s="65"/>
      <c r="K32" s="65"/>
      <c r="L32" s="65"/>
      <c r="M32" s="66"/>
      <c r="N32" s="65"/>
      <c r="O32" s="65"/>
      <c r="P32" s="65"/>
      <c r="Q32" s="66"/>
      <c r="R32" s="65"/>
      <c r="S32" s="65"/>
      <c r="T32" s="65"/>
      <c r="U32" s="66"/>
    </row>
    <row r="33" spans="1:24" ht="19.5" customHeight="1" x14ac:dyDescent="0.2">
      <c r="A33" s="5" t="s">
        <v>8</v>
      </c>
      <c r="B33" s="65"/>
      <c r="C33" s="65"/>
      <c r="D33" s="65"/>
      <c r="E33" s="66"/>
      <c r="F33" s="65"/>
      <c r="G33" s="65"/>
      <c r="H33" s="65"/>
      <c r="I33" s="60">
        <v>5526</v>
      </c>
      <c r="J33" s="65"/>
      <c r="K33" s="65"/>
      <c r="L33" s="65"/>
      <c r="M33" s="66"/>
      <c r="N33" s="65"/>
      <c r="O33" s="65"/>
      <c r="P33" s="65"/>
      <c r="Q33" s="66"/>
      <c r="R33" s="65"/>
      <c r="S33" s="65"/>
      <c r="T33" s="65"/>
      <c r="U33" s="66"/>
    </row>
    <row r="34" spans="1:24" ht="19.5" customHeight="1" x14ac:dyDescent="0.2">
      <c r="A34" s="5" t="s">
        <v>9</v>
      </c>
      <c r="B34" s="65"/>
      <c r="C34" s="65"/>
      <c r="D34" s="65"/>
      <c r="E34" s="66"/>
      <c r="F34" s="65"/>
      <c r="G34" s="65"/>
      <c r="H34" s="65"/>
      <c r="I34" s="60">
        <v>5392</v>
      </c>
      <c r="J34" s="65"/>
      <c r="K34" s="65"/>
      <c r="L34" s="65"/>
      <c r="M34" s="66"/>
      <c r="N34" s="65"/>
      <c r="O34" s="65"/>
      <c r="P34" s="65"/>
      <c r="Q34" s="66"/>
      <c r="R34" s="65"/>
      <c r="S34" s="65"/>
      <c r="T34" s="65"/>
      <c r="U34" s="66"/>
    </row>
    <row r="35" spans="1:24" ht="19.5" customHeight="1" x14ac:dyDescent="0.2">
      <c r="A35" s="83" t="s">
        <v>10</v>
      </c>
      <c r="B35" s="84"/>
      <c r="C35" s="84"/>
      <c r="D35" s="84"/>
      <c r="E35" s="86"/>
      <c r="F35" s="84"/>
      <c r="G35" s="84"/>
      <c r="H35" s="84"/>
      <c r="I35" s="85">
        <v>2235</v>
      </c>
      <c r="J35" s="84"/>
      <c r="K35" s="84"/>
      <c r="L35" s="84"/>
      <c r="M35" s="86"/>
      <c r="N35" s="84"/>
      <c r="O35" s="84"/>
      <c r="P35" s="84"/>
      <c r="Q35" s="86"/>
      <c r="R35" s="84"/>
      <c r="S35" s="84"/>
      <c r="T35" s="84"/>
      <c r="U35" s="86"/>
    </row>
    <row r="36" spans="1:24" ht="21.2" customHeight="1" x14ac:dyDescent="0.2">
      <c r="A36" s="92" t="s">
        <v>12</v>
      </c>
      <c r="B36" s="62"/>
      <c r="C36" s="63"/>
      <c r="D36" s="63"/>
      <c r="E36" s="12"/>
      <c r="F36" s="62"/>
      <c r="G36" s="63"/>
      <c r="H36" s="63"/>
      <c r="I36" s="12">
        <f>SUM(I24:I35)</f>
        <v>40936</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1</v>
      </c>
      <c r="F40" s="8"/>
      <c r="G40" s="8"/>
      <c r="H40" s="8"/>
      <c r="I40" s="9">
        <v>577</v>
      </c>
      <c r="J40" s="71"/>
      <c r="K40" s="71"/>
      <c r="L40" s="71"/>
      <c r="M40" s="71"/>
      <c r="N40" s="8"/>
      <c r="O40" s="8"/>
      <c r="P40" s="8"/>
      <c r="Q40" s="9">
        <v>9</v>
      </c>
      <c r="R40" s="71"/>
      <c r="S40" s="71"/>
      <c r="T40" s="71"/>
      <c r="U40" s="72"/>
      <c r="X40" s="10"/>
    </row>
    <row r="41" spans="1:24" ht="19.5" customHeight="1" x14ac:dyDescent="0.2">
      <c r="A41" s="5" t="s">
        <v>15</v>
      </c>
      <c r="B41" s="7"/>
      <c r="C41" s="8"/>
      <c r="D41" s="8"/>
      <c r="E41" s="9">
        <v>1</v>
      </c>
      <c r="F41" s="8"/>
      <c r="G41" s="8"/>
      <c r="H41" s="8"/>
      <c r="I41" s="9">
        <v>550</v>
      </c>
      <c r="J41" s="71"/>
      <c r="K41" s="71"/>
      <c r="L41" s="71"/>
      <c r="M41" s="71"/>
      <c r="N41" s="8"/>
      <c r="O41" s="8"/>
      <c r="P41" s="8"/>
      <c r="Q41" s="9">
        <v>9</v>
      </c>
      <c r="R41" s="71"/>
      <c r="S41" s="71"/>
      <c r="T41" s="71"/>
      <c r="U41" s="72"/>
      <c r="X41" s="10"/>
    </row>
    <row r="42" spans="1:24" ht="19.5" customHeight="1" x14ac:dyDescent="0.2">
      <c r="A42" s="5" t="s">
        <v>16</v>
      </c>
      <c r="B42" s="7"/>
      <c r="C42" s="8"/>
      <c r="D42" s="8"/>
      <c r="E42" s="9">
        <v>1</v>
      </c>
      <c r="F42" s="8"/>
      <c r="G42" s="8"/>
      <c r="H42" s="8"/>
      <c r="I42" s="9">
        <v>536</v>
      </c>
      <c r="J42" s="71"/>
      <c r="K42" s="71"/>
      <c r="L42" s="71"/>
      <c r="M42" s="71"/>
      <c r="N42" s="8"/>
      <c r="O42" s="8"/>
      <c r="P42" s="8"/>
      <c r="Q42" s="9">
        <v>6</v>
      </c>
      <c r="R42" s="71"/>
      <c r="S42" s="71"/>
      <c r="T42" s="71"/>
      <c r="U42" s="72"/>
      <c r="X42" s="10"/>
    </row>
    <row r="43" spans="1:24" ht="19.5" customHeight="1" x14ac:dyDescent="0.2">
      <c r="A43" s="5" t="s">
        <v>19</v>
      </c>
      <c r="B43" s="7"/>
      <c r="C43" s="8"/>
      <c r="D43" s="8"/>
      <c r="E43" s="9">
        <v>1</v>
      </c>
      <c r="F43" s="8"/>
      <c r="G43" s="8"/>
      <c r="H43" s="8"/>
      <c r="I43" s="9">
        <v>539</v>
      </c>
      <c r="J43" s="71"/>
      <c r="K43" s="71"/>
      <c r="L43" s="71"/>
      <c r="M43" s="71"/>
      <c r="N43" s="8"/>
      <c r="O43" s="8"/>
      <c r="P43" s="8"/>
      <c r="Q43" s="9">
        <v>6</v>
      </c>
      <c r="R43" s="71"/>
      <c r="S43" s="71"/>
      <c r="T43" s="71"/>
      <c r="U43" s="72"/>
      <c r="X43" s="10"/>
    </row>
    <row r="44" spans="1:24" ht="19.5" customHeight="1" x14ac:dyDescent="0.2">
      <c r="A44" s="5" t="s">
        <v>17</v>
      </c>
      <c r="B44" s="7"/>
      <c r="C44" s="8"/>
      <c r="D44" s="8"/>
      <c r="E44" s="9">
        <v>0</v>
      </c>
      <c r="F44" s="8"/>
      <c r="G44" s="8"/>
      <c r="H44" s="8"/>
      <c r="I44" s="9">
        <v>540</v>
      </c>
      <c r="J44" s="71"/>
      <c r="K44" s="71"/>
      <c r="L44" s="71"/>
      <c r="M44" s="71"/>
      <c r="N44" s="8"/>
      <c r="O44" s="8"/>
      <c r="P44" s="8"/>
      <c r="Q44" s="9">
        <v>6</v>
      </c>
      <c r="R44" s="71"/>
      <c r="S44" s="71"/>
      <c r="T44" s="71"/>
      <c r="U44" s="72"/>
      <c r="X44" s="10"/>
    </row>
    <row r="45" spans="1:24" ht="19.5" customHeight="1" x14ac:dyDescent="0.2">
      <c r="A45" s="5" t="s">
        <v>18</v>
      </c>
      <c r="B45" s="7"/>
      <c r="C45" s="8"/>
      <c r="D45" s="8"/>
      <c r="E45" s="9">
        <v>0</v>
      </c>
      <c r="F45" s="8"/>
      <c r="G45" s="8"/>
      <c r="H45" s="8"/>
      <c r="I45" s="9">
        <v>554</v>
      </c>
      <c r="J45" s="71"/>
      <c r="K45" s="71"/>
      <c r="L45" s="71"/>
      <c r="M45" s="71"/>
      <c r="N45" s="8"/>
      <c r="O45" s="8"/>
      <c r="P45" s="8"/>
      <c r="Q45" s="9">
        <v>6</v>
      </c>
      <c r="R45" s="71"/>
      <c r="S45" s="71"/>
      <c r="T45" s="71"/>
      <c r="U45" s="72"/>
      <c r="X45" s="10"/>
    </row>
    <row r="46" spans="1:24" ht="19.5" customHeight="1" x14ac:dyDescent="0.2">
      <c r="A46" s="5" t="s">
        <v>5</v>
      </c>
      <c r="B46" s="7"/>
      <c r="C46" s="8"/>
      <c r="D46" s="8"/>
      <c r="E46" s="9">
        <v>0</v>
      </c>
      <c r="F46" s="8"/>
      <c r="G46" s="8"/>
      <c r="H46" s="8"/>
      <c r="I46" s="9">
        <v>560</v>
      </c>
      <c r="J46" s="71"/>
      <c r="K46" s="71"/>
      <c r="L46" s="71"/>
      <c r="M46" s="71"/>
      <c r="N46" s="8"/>
      <c r="O46" s="8"/>
      <c r="P46" s="8"/>
      <c r="Q46" s="9">
        <v>5</v>
      </c>
      <c r="R46" s="71"/>
      <c r="S46" s="71"/>
      <c r="T46" s="71"/>
      <c r="U46" s="72"/>
      <c r="X46" s="10"/>
    </row>
    <row r="47" spans="1:24" ht="19.5" customHeight="1" x14ac:dyDescent="0.2">
      <c r="A47" s="5" t="s">
        <v>6</v>
      </c>
      <c r="B47" s="7"/>
      <c r="C47" s="8"/>
      <c r="D47" s="8"/>
      <c r="E47" s="9">
        <v>0</v>
      </c>
      <c r="F47" s="8"/>
      <c r="G47" s="8"/>
      <c r="H47" s="8"/>
      <c r="I47" s="9">
        <v>553</v>
      </c>
      <c r="J47" s="71"/>
      <c r="K47" s="71"/>
      <c r="L47" s="71"/>
      <c r="M47" s="71"/>
      <c r="N47" s="8"/>
      <c r="O47" s="8"/>
      <c r="P47" s="8"/>
      <c r="Q47" s="9">
        <v>6</v>
      </c>
      <c r="R47" s="71"/>
      <c r="S47" s="71"/>
      <c r="T47" s="71"/>
      <c r="U47" s="72"/>
      <c r="X47" s="10"/>
    </row>
    <row r="48" spans="1:24" ht="19.5" customHeight="1" x14ac:dyDescent="0.2">
      <c r="A48" s="5" t="s">
        <v>7</v>
      </c>
      <c r="B48" s="7"/>
      <c r="C48" s="8"/>
      <c r="D48" s="8"/>
      <c r="E48" s="9">
        <v>0</v>
      </c>
      <c r="F48" s="8"/>
      <c r="G48" s="8"/>
      <c r="H48" s="8"/>
      <c r="I48" s="9">
        <v>537</v>
      </c>
      <c r="J48" s="71"/>
      <c r="K48" s="71"/>
      <c r="L48" s="71"/>
      <c r="M48" s="71"/>
      <c r="N48" s="8"/>
      <c r="O48" s="8"/>
      <c r="P48" s="8"/>
      <c r="Q48" s="9">
        <v>6</v>
      </c>
      <c r="R48" s="71"/>
      <c r="S48" s="71"/>
      <c r="T48" s="71"/>
      <c r="U48" s="72"/>
      <c r="X48" s="10"/>
    </row>
    <row r="49" spans="1:24" ht="19.5" customHeight="1" x14ac:dyDescent="0.2">
      <c r="A49" s="5" t="s">
        <v>8</v>
      </c>
      <c r="B49" s="7"/>
      <c r="C49" s="8"/>
      <c r="D49" s="8"/>
      <c r="E49" s="9">
        <v>0</v>
      </c>
      <c r="F49" s="8"/>
      <c r="G49" s="8"/>
      <c r="H49" s="8"/>
      <c r="I49" s="9">
        <v>525</v>
      </c>
      <c r="J49" s="71"/>
      <c r="K49" s="71"/>
      <c r="L49" s="71"/>
      <c r="M49" s="71"/>
      <c r="N49" s="8"/>
      <c r="O49" s="8"/>
      <c r="P49" s="8"/>
      <c r="Q49" s="9">
        <v>6</v>
      </c>
      <c r="R49" s="71"/>
      <c r="S49" s="71"/>
      <c r="T49" s="71"/>
      <c r="U49" s="72"/>
      <c r="X49" s="10"/>
    </row>
    <row r="50" spans="1:24" ht="19.5" customHeight="1" x14ac:dyDescent="0.2">
      <c r="A50" s="5" t="s">
        <v>9</v>
      </c>
      <c r="B50" s="7"/>
      <c r="C50" s="8"/>
      <c r="D50" s="8"/>
      <c r="E50" s="9">
        <v>0</v>
      </c>
      <c r="F50" s="8"/>
      <c r="G50" s="8"/>
      <c r="H50" s="8"/>
      <c r="I50" s="9">
        <v>522</v>
      </c>
      <c r="J50" s="71"/>
      <c r="K50" s="71"/>
      <c r="L50" s="71"/>
      <c r="M50" s="71"/>
      <c r="N50" s="8"/>
      <c r="O50" s="8"/>
      <c r="P50" s="8"/>
      <c r="Q50" s="9">
        <v>6</v>
      </c>
      <c r="R50" s="71"/>
      <c r="S50" s="71"/>
      <c r="T50" s="71"/>
      <c r="U50" s="72"/>
      <c r="X50" s="10"/>
    </row>
    <row r="51" spans="1:24" ht="19.5" customHeight="1" x14ac:dyDescent="0.2">
      <c r="A51" s="83" t="s">
        <v>10</v>
      </c>
      <c r="B51" s="93"/>
      <c r="C51" s="94"/>
      <c r="D51" s="94"/>
      <c r="E51" s="85">
        <v>0</v>
      </c>
      <c r="F51" s="94"/>
      <c r="G51" s="94"/>
      <c r="H51" s="94"/>
      <c r="I51" s="85">
        <v>501</v>
      </c>
      <c r="J51" s="71"/>
      <c r="K51" s="71"/>
      <c r="L51" s="71"/>
      <c r="M51" s="71"/>
      <c r="N51" s="94"/>
      <c r="O51" s="94"/>
      <c r="P51" s="94"/>
      <c r="Q51" s="85">
        <v>6</v>
      </c>
      <c r="R51" s="95"/>
      <c r="S51" s="95"/>
      <c r="T51" s="95"/>
      <c r="U51" s="96"/>
      <c r="X51" s="10"/>
    </row>
    <row r="52" spans="1:24" ht="21.75" customHeight="1" x14ac:dyDescent="0.2">
      <c r="A52" s="92" t="s">
        <v>14</v>
      </c>
      <c r="B52" s="117"/>
      <c r="C52" s="118"/>
      <c r="D52" s="119"/>
      <c r="E52" s="12">
        <f>AVERAGE(E40:E51)</f>
        <v>0.33333333333333331</v>
      </c>
      <c r="F52" s="117"/>
      <c r="G52" s="118"/>
      <c r="H52" s="119"/>
      <c r="I52" s="12">
        <f>AVERAGE(I40:I51)</f>
        <v>541.16666666666663</v>
      </c>
      <c r="J52" s="117"/>
      <c r="K52" s="118"/>
      <c r="L52" s="119"/>
      <c r="M52" s="12"/>
      <c r="N52" s="117"/>
      <c r="O52" s="118"/>
      <c r="P52" s="119"/>
      <c r="Q52" s="12">
        <f>AVERAGE(Q40:Q51)</f>
        <v>6.416666666666667</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R52:T52"/>
    <mergeCell ref="B39:E39"/>
    <mergeCell ref="F39:I39"/>
    <mergeCell ref="J39:M39"/>
    <mergeCell ref="N39:Q39"/>
    <mergeCell ref="B52:D52"/>
    <mergeCell ref="F52:H52"/>
    <mergeCell ref="J52:L52"/>
    <mergeCell ref="N52:P52"/>
    <mergeCell ref="A38:A39"/>
    <mergeCell ref="B38:U38"/>
    <mergeCell ref="R39:U39"/>
    <mergeCell ref="A4:A6"/>
    <mergeCell ref="B4:U4"/>
    <mergeCell ref="R5:U5"/>
    <mergeCell ref="A21:A23"/>
    <mergeCell ref="B21:U21"/>
    <mergeCell ref="B22:E22"/>
    <mergeCell ref="F22:I22"/>
    <mergeCell ref="J22:M22"/>
    <mergeCell ref="N22:Q22"/>
    <mergeCell ref="R22:U22"/>
    <mergeCell ref="B2:T2"/>
    <mergeCell ref="B5:E5"/>
    <mergeCell ref="F5:I5"/>
    <mergeCell ref="J5:M5"/>
    <mergeCell ref="N5:Q5"/>
  </mergeCells>
  <phoneticPr fontId="5" type="noConversion"/>
  <pageMargins left="0.39" right="0.34" top="0.35" bottom="0.28000000000000003" header="0.28000000000000003" footer="0.19"/>
  <pageSetup paperSize="9" scale="59"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pageSetUpPr fitToPage="1"/>
  </sheetPr>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2" width="9.85546875" style="1" bestFit="1" customWidth="1"/>
    <col min="23" max="16384" width="9.140625" style="1"/>
  </cols>
  <sheetData>
    <row r="2" spans="1:22" ht="18" customHeight="1" x14ac:dyDescent="0.2">
      <c r="B2" s="129" t="s">
        <v>87</v>
      </c>
      <c r="C2" s="130"/>
      <c r="D2" s="130"/>
      <c r="E2" s="130"/>
      <c r="F2" s="130"/>
      <c r="G2" s="130"/>
      <c r="H2" s="130"/>
      <c r="I2" s="130"/>
      <c r="J2" s="130"/>
      <c r="K2" s="130"/>
      <c r="L2" s="130"/>
      <c r="M2" s="130"/>
      <c r="N2" s="130"/>
      <c r="O2" s="130"/>
      <c r="P2" s="130"/>
      <c r="Q2" s="130"/>
      <c r="R2" s="130"/>
      <c r="S2" s="130"/>
      <c r="T2" s="131"/>
      <c r="U2" s="1"/>
    </row>
    <row r="3" spans="1:22" ht="15.75" customHeight="1" x14ac:dyDescent="0.2"/>
    <row r="4" spans="1:22"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2"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2"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2" ht="18.75" customHeight="1" x14ac:dyDescent="0.2">
      <c r="A7" s="73" t="s">
        <v>11</v>
      </c>
      <c r="B7" s="74">
        <v>211748</v>
      </c>
      <c r="C7" s="74">
        <v>576443</v>
      </c>
      <c r="D7" s="74">
        <v>1303123</v>
      </c>
      <c r="E7" s="75">
        <f>SUM(B7:D7)</f>
        <v>2091314</v>
      </c>
      <c r="F7" s="76">
        <v>1475694</v>
      </c>
      <c r="G7" s="74">
        <v>626191</v>
      </c>
      <c r="H7" s="74">
        <v>931578</v>
      </c>
      <c r="I7" s="75">
        <f t="shared" ref="I7:I18" si="0">SUM(F7:H7)</f>
        <v>3033463</v>
      </c>
      <c r="J7" s="76">
        <v>54321</v>
      </c>
      <c r="K7" s="74">
        <v>21683</v>
      </c>
      <c r="L7" s="74">
        <v>36129</v>
      </c>
      <c r="M7" s="75">
        <f>SUM(J7:L7)</f>
        <v>112133</v>
      </c>
      <c r="N7" s="76">
        <v>1523381</v>
      </c>
      <c r="O7" s="74">
        <v>818387</v>
      </c>
      <c r="P7" s="74">
        <v>1423341</v>
      </c>
      <c r="Q7" s="75">
        <f t="shared" ref="Q7:Q18" si="1">SUM(N7:P7)</f>
        <v>3765109</v>
      </c>
      <c r="R7" s="78"/>
      <c r="S7" s="78"/>
      <c r="T7" s="78"/>
      <c r="U7" s="79"/>
    </row>
    <row r="8" spans="1:22" ht="18.75" customHeight="1" x14ac:dyDescent="0.2">
      <c r="A8" s="5" t="s">
        <v>15</v>
      </c>
      <c r="B8" s="59">
        <v>236293</v>
      </c>
      <c r="C8" s="59">
        <v>793244</v>
      </c>
      <c r="D8" s="59">
        <v>1683091</v>
      </c>
      <c r="E8" s="60">
        <f>SUM(B8:D8)</f>
        <v>2712628</v>
      </c>
      <c r="F8" s="58">
        <v>1460192.66</v>
      </c>
      <c r="G8" s="59">
        <v>660388.48</v>
      </c>
      <c r="H8" s="59">
        <v>845601.86</v>
      </c>
      <c r="I8" s="60">
        <f t="shared" si="0"/>
        <v>2966182.9999999995</v>
      </c>
      <c r="J8" s="58">
        <v>49971</v>
      </c>
      <c r="K8" s="59">
        <v>21124</v>
      </c>
      <c r="L8" s="59">
        <v>29792</v>
      </c>
      <c r="M8" s="60">
        <f>SUM(J8:L8)</f>
        <v>100887</v>
      </c>
      <c r="N8" s="58">
        <v>1512318</v>
      </c>
      <c r="O8" s="59">
        <v>819447</v>
      </c>
      <c r="P8" s="59">
        <v>1219710</v>
      </c>
      <c r="Q8" s="60">
        <f t="shared" si="1"/>
        <v>3551475</v>
      </c>
      <c r="R8" s="65"/>
      <c r="S8" s="65"/>
      <c r="T8" s="65"/>
      <c r="U8" s="66"/>
    </row>
    <row r="9" spans="1:22" ht="18.75" customHeight="1" x14ac:dyDescent="0.2">
      <c r="A9" s="5" t="s">
        <v>16</v>
      </c>
      <c r="B9" s="59">
        <v>179458</v>
      </c>
      <c r="C9" s="59">
        <v>794210</v>
      </c>
      <c r="D9" s="59">
        <v>1696897</v>
      </c>
      <c r="E9" s="60">
        <f>SUM(B9:D9)</f>
        <v>2670565</v>
      </c>
      <c r="F9" s="58">
        <v>1376328.31</v>
      </c>
      <c r="G9" s="59">
        <v>702224.25</v>
      </c>
      <c r="H9" s="59">
        <v>904799.44</v>
      </c>
      <c r="I9" s="60">
        <f t="shared" si="0"/>
        <v>2983352</v>
      </c>
      <c r="J9" s="58">
        <v>49564</v>
      </c>
      <c r="K9" s="59">
        <v>23062</v>
      </c>
      <c r="L9" s="59">
        <v>32630</v>
      </c>
      <c r="M9" s="60">
        <f>SUM(J9:L9)</f>
        <v>105256</v>
      </c>
      <c r="N9" s="58">
        <v>1500513</v>
      </c>
      <c r="O9" s="59">
        <v>925898</v>
      </c>
      <c r="P9" s="59">
        <v>1383406</v>
      </c>
      <c r="Q9" s="60">
        <f t="shared" si="1"/>
        <v>3809817</v>
      </c>
      <c r="R9" s="65"/>
      <c r="S9" s="65"/>
      <c r="T9" s="65"/>
      <c r="U9" s="66"/>
    </row>
    <row r="10" spans="1:22" ht="18.75" customHeight="1" x14ac:dyDescent="0.2">
      <c r="A10" s="5" t="s">
        <v>19</v>
      </c>
      <c r="B10" s="59">
        <v>104124</v>
      </c>
      <c r="C10" s="59">
        <v>597095</v>
      </c>
      <c r="D10" s="59">
        <v>1570969</v>
      </c>
      <c r="E10" s="60">
        <f>SUM(B10:D10)</f>
        <v>2272188</v>
      </c>
      <c r="F10" s="58">
        <v>1068608.3</v>
      </c>
      <c r="G10" s="59">
        <v>513521.46</v>
      </c>
      <c r="H10" s="59">
        <v>805818.94</v>
      </c>
      <c r="I10" s="60">
        <f t="shared" si="0"/>
        <v>2387948.7000000002</v>
      </c>
      <c r="J10" s="58">
        <v>43608</v>
      </c>
      <c r="K10" s="59">
        <v>18902</v>
      </c>
      <c r="L10" s="59">
        <v>30481</v>
      </c>
      <c r="M10" s="60">
        <f>SUM(J10:L10)</f>
        <v>92991</v>
      </c>
      <c r="N10" s="58">
        <v>1381396</v>
      </c>
      <c r="O10" s="59">
        <v>796921</v>
      </c>
      <c r="P10" s="59">
        <v>1407386</v>
      </c>
      <c r="Q10" s="60">
        <f t="shared" si="1"/>
        <v>3585703</v>
      </c>
      <c r="R10" s="65"/>
      <c r="S10" s="65"/>
      <c r="T10" s="65"/>
      <c r="U10" s="66"/>
      <c r="V10" s="97"/>
    </row>
    <row r="11" spans="1:22" ht="18.75" customHeight="1" x14ac:dyDescent="0.2">
      <c r="A11" s="5" t="s">
        <v>17</v>
      </c>
      <c r="B11" s="59">
        <v>97408</v>
      </c>
      <c r="C11" s="59">
        <v>531803</v>
      </c>
      <c r="D11" s="59">
        <v>1426156</v>
      </c>
      <c r="E11" s="60">
        <f t="shared" ref="E11:E18" si="2">SUM(B11:D11)</f>
        <v>2055367</v>
      </c>
      <c r="F11" s="58">
        <v>1087951.31</v>
      </c>
      <c r="G11" s="59">
        <v>558719.25</v>
      </c>
      <c r="H11" s="59">
        <v>784163.44</v>
      </c>
      <c r="I11" s="60">
        <f t="shared" si="0"/>
        <v>2430834</v>
      </c>
      <c r="J11" s="58">
        <v>43812</v>
      </c>
      <c r="K11" s="59">
        <v>20366</v>
      </c>
      <c r="L11" s="59">
        <v>29191</v>
      </c>
      <c r="M11" s="60">
        <f t="shared" ref="M11:M18" si="3">SUM(J11:L11)</f>
        <v>93369</v>
      </c>
      <c r="N11" s="58">
        <v>1497638</v>
      </c>
      <c r="O11" s="59">
        <v>929957</v>
      </c>
      <c r="P11" s="59">
        <v>1401376</v>
      </c>
      <c r="Q11" s="60">
        <f t="shared" si="1"/>
        <v>3828971</v>
      </c>
      <c r="R11" s="65"/>
      <c r="S11" s="65"/>
      <c r="T11" s="65"/>
      <c r="U11" s="66"/>
      <c r="V11" s="97"/>
    </row>
    <row r="12" spans="1:22" ht="18.75" customHeight="1" x14ac:dyDescent="0.2">
      <c r="A12" s="5" t="s">
        <v>18</v>
      </c>
      <c r="B12" s="59">
        <v>87555.3</v>
      </c>
      <c r="C12" s="59">
        <v>428176</v>
      </c>
      <c r="D12" s="59">
        <v>1280116</v>
      </c>
      <c r="E12" s="60">
        <f t="shared" si="2"/>
        <v>1795847.3</v>
      </c>
      <c r="F12" s="58">
        <v>974361.59999999998</v>
      </c>
      <c r="G12" s="59">
        <v>489793.45999999996</v>
      </c>
      <c r="H12" s="59">
        <v>849442.94</v>
      </c>
      <c r="I12" s="60">
        <f t="shared" si="0"/>
        <v>2313598</v>
      </c>
      <c r="J12" s="58">
        <v>48155</v>
      </c>
      <c r="K12" s="59">
        <v>20390</v>
      </c>
      <c r="L12" s="59">
        <v>32248</v>
      </c>
      <c r="M12" s="60">
        <f t="shared" si="3"/>
        <v>100793</v>
      </c>
      <c r="N12" s="58">
        <v>1744813</v>
      </c>
      <c r="O12" s="59">
        <v>947666</v>
      </c>
      <c r="P12" s="59">
        <v>1578711</v>
      </c>
      <c r="Q12" s="60">
        <f t="shared" si="1"/>
        <v>4271190</v>
      </c>
      <c r="R12" s="65"/>
      <c r="S12" s="65"/>
      <c r="T12" s="65"/>
      <c r="U12" s="66"/>
      <c r="V12" s="97"/>
    </row>
    <row r="13" spans="1:22" ht="18.75" customHeight="1" x14ac:dyDescent="0.2">
      <c r="A13" s="5" t="s">
        <v>5</v>
      </c>
      <c r="B13" s="59">
        <v>95669.34</v>
      </c>
      <c r="C13" s="59">
        <v>481699</v>
      </c>
      <c r="D13" s="59">
        <v>1345273</v>
      </c>
      <c r="E13" s="60">
        <f t="shared" si="2"/>
        <v>1922641.3399999999</v>
      </c>
      <c r="F13" s="58">
        <v>1020353.6799999999</v>
      </c>
      <c r="G13" s="59">
        <v>520653.48</v>
      </c>
      <c r="H13" s="59">
        <v>815038.84</v>
      </c>
      <c r="I13" s="60">
        <f t="shared" si="0"/>
        <v>2356046</v>
      </c>
      <c r="J13" s="58">
        <v>55612</v>
      </c>
      <c r="K13" s="59">
        <v>21278</v>
      </c>
      <c r="L13" s="59">
        <v>29205</v>
      </c>
      <c r="M13" s="60">
        <f t="shared" si="3"/>
        <v>106095</v>
      </c>
      <c r="N13" s="58">
        <v>2136246</v>
      </c>
      <c r="O13" s="59">
        <v>1100114</v>
      </c>
      <c r="P13" s="59">
        <v>1598474</v>
      </c>
      <c r="Q13" s="60">
        <f t="shared" si="1"/>
        <v>4834834</v>
      </c>
      <c r="R13" s="65"/>
      <c r="S13" s="65"/>
      <c r="T13" s="65"/>
      <c r="U13" s="66"/>
    </row>
    <row r="14" spans="1:22" ht="18.75" customHeight="1" x14ac:dyDescent="0.2">
      <c r="A14" s="5" t="s">
        <v>6</v>
      </c>
      <c r="B14" s="59">
        <v>62764.3</v>
      </c>
      <c r="C14" s="59">
        <v>462343</v>
      </c>
      <c r="D14" s="59">
        <v>1313931</v>
      </c>
      <c r="E14" s="60">
        <f t="shared" si="2"/>
        <v>1839038.3</v>
      </c>
      <c r="F14" s="58">
        <v>758883.6</v>
      </c>
      <c r="G14" s="59">
        <v>467056.48</v>
      </c>
      <c r="H14" s="59">
        <v>803570.92</v>
      </c>
      <c r="I14" s="60">
        <f t="shared" si="0"/>
        <v>2029511</v>
      </c>
      <c r="J14" s="58">
        <v>36230</v>
      </c>
      <c r="K14" s="59">
        <v>18131</v>
      </c>
      <c r="L14" s="59">
        <v>30857</v>
      </c>
      <c r="M14" s="60">
        <f t="shared" si="3"/>
        <v>85218</v>
      </c>
      <c r="N14" s="58">
        <v>1847301</v>
      </c>
      <c r="O14" s="59">
        <v>1095964</v>
      </c>
      <c r="P14" s="59">
        <v>1777600</v>
      </c>
      <c r="Q14" s="60">
        <f t="shared" si="1"/>
        <v>4720865</v>
      </c>
      <c r="R14" s="65"/>
      <c r="S14" s="65"/>
      <c r="T14" s="65"/>
      <c r="U14" s="66"/>
    </row>
    <row r="15" spans="1:22" ht="18.75" customHeight="1" x14ac:dyDescent="0.2">
      <c r="A15" s="5" t="s">
        <v>7</v>
      </c>
      <c r="B15" s="59">
        <v>119173</v>
      </c>
      <c r="C15" s="59">
        <v>619104</v>
      </c>
      <c r="D15" s="59">
        <v>1397921</v>
      </c>
      <c r="E15" s="60">
        <f t="shared" si="2"/>
        <v>2136198</v>
      </c>
      <c r="F15" s="58">
        <v>1005279.3600000001</v>
      </c>
      <c r="G15" s="59">
        <v>509907.95999999996</v>
      </c>
      <c r="H15" s="59">
        <v>712647.67999999993</v>
      </c>
      <c r="I15" s="60">
        <f t="shared" si="0"/>
        <v>2227835</v>
      </c>
      <c r="J15" s="58">
        <v>46249</v>
      </c>
      <c r="K15" s="59">
        <v>19968</v>
      </c>
      <c r="L15" s="59">
        <v>28151</v>
      </c>
      <c r="M15" s="60">
        <f t="shared" si="3"/>
        <v>94368</v>
      </c>
      <c r="N15" s="58">
        <v>1828123</v>
      </c>
      <c r="O15" s="59">
        <v>956703</v>
      </c>
      <c r="P15" s="59">
        <v>1426437</v>
      </c>
      <c r="Q15" s="60">
        <f t="shared" si="1"/>
        <v>4211263</v>
      </c>
      <c r="R15" s="65"/>
      <c r="S15" s="65"/>
      <c r="T15" s="65"/>
      <c r="U15" s="66"/>
    </row>
    <row r="16" spans="1:22" ht="18.75" customHeight="1" x14ac:dyDescent="0.2">
      <c r="A16" s="5" t="s">
        <v>8</v>
      </c>
      <c r="B16" s="59">
        <v>189362</v>
      </c>
      <c r="C16" s="59">
        <v>720643</v>
      </c>
      <c r="D16" s="59">
        <v>1501685</v>
      </c>
      <c r="E16" s="60">
        <f t="shared" si="2"/>
        <v>2411690</v>
      </c>
      <c r="F16" s="58">
        <v>1225732.02</v>
      </c>
      <c r="G16" s="59">
        <v>560887.72</v>
      </c>
      <c r="H16" s="59">
        <v>720420.26</v>
      </c>
      <c r="I16" s="60">
        <f t="shared" si="0"/>
        <v>2507040</v>
      </c>
      <c r="J16" s="58">
        <v>49099</v>
      </c>
      <c r="K16" s="59">
        <v>20413</v>
      </c>
      <c r="L16" s="59">
        <v>27991</v>
      </c>
      <c r="M16" s="60">
        <f t="shared" si="3"/>
        <v>97503</v>
      </c>
      <c r="N16" s="58">
        <v>1838296</v>
      </c>
      <c r="O16" s="59">
        <v>946427</v>
      </c>
      <c r="P16" s="59">
        <v>1408313</v>
      </c>
      <c r="Q16" s="60">
        <f t="shared" si="1"/>
        <v>4193036</v>
      </c>
      <c r="R16" s="65"/>
      <c r="S16" s="65"/>
      <c r="T16" s="65"/>
      <c r="U16" s="66"/>
    </row>
    <row r="17" spans="1:26" ht="18.75" customHeight="1" x14ac:dyDescent="0.2">
      <c r="A17" s="5" t="s">
        <v>9</v>
      </c>
      <c r="B17" s="59">
        <v>281403</v>
      </c>
      <c r="C17" s="59">
        <v>717856</v>
      </c>
      <c r="D17" s="59">
        <v>1587698</v>
      </c>
      <c r="E17" s="60">
        <f t="shared" si="2"/>
        <v>2586957</v>
      </c>
      <c r="F17" s="58">
        <v>1341423.5</v>
      </c>
      <c r="G17" s="59">
        <v>604811.14999999991</v>
      </c>
      <c r="H17" s="59">
        <v>868747.34999999986</v>
      </c>
      <c r="I17" s="60">
        <f t="shared" si="0"/>
        <v>2814982</v>
      </c>
      <c r="J17" s="58">
        <v>47539</v>
      </c>
      <c r="K17" s="59">
        <v>19758</v>
      </c>
      <c r="L17" s="59">
        <v>31035</v>
      </c>
      <c r="M17" s="60">
        <f t="shared" si="3"/>
        <v>98332</v>
      </c>
      <c r="N17" s="58">
        <v>1576951</v>
      </c>
      <c r="O17" s="59">
        <v>878298</v>
      </c>
      <c r="P17" s="59">
        <v>1524468</v>
      </c>
      <c r="Q17" s="60">
        <f t="shared" si="1"/>
        <v>3979717</v>
      </c>
      <c r="R17" s="65"/>
      <c r="S17" s="65"/>
      <c r="T17" s="65"/>
      <c r="U17" s="66"/>
    </row>
    <row r="18" spans="1:26" ht="18.75" customHeight="1" x14ac:dyDescent="0.2">
      <c r="A18" s="5" t="s">
        <v>10</v>
      </c>
      <c r="B18" s="61">
        <v>414800</v>
      </c>
      <c r="C18" s="61">
        <v>651518</v>
      </c>
      <c r="D18" s="61">
        <v>1246140</v>
      </c>
      <c r="E18" s="60">
        <f t="shared" si="2"/>
        <v>2312458</v>
      </c>
      <c r="F18" s="61">
        <v>1280756.3</v>
      </c>
      <c r="G18" s="61">
        <v>595818.22</v>
      </c>
      <c r="H18" s="61">
        <v>946978.48</v>
      </c>
      <c r="I18" s="60">
        <f t="shared" si="0"/>
        <v>2823553</v>
      </c>
      <c r="J18" s="61">
        <v>0</v>
      </c>
      <c r="K18" s="61">
        <v>0</v>
      </c>
      <c r="L18" s="61">
        <v>0</v>
      </c>
      <c r="M18" s="60">
        <f t="shared" si="3"/>
        <v>0</v>
      </c>
      <c r="N18" s="61">
        <v>1530174</v>
      </c>
      <c r="O18" s="61">
        <v>853233</v>
      </c>
      <c r="P18" s="61">
        <v>1586828</v>
      </c>
      <c r="Q18" s="60">
        <f t="shared" si="1"/>
        <v>3970235</v>
      </c>
      <c r="R18" s="65"/>
      <c r="S18" s="65"/>
      <c r="T18" s="65"/>
      <c r="U18" s="66"/>
    </row>
    <row r="19" spans="1:26" ht="21.75" customHeight="1" x14ac:dyDescent="0.2">
      <c r="A19" s="11" t="s">
        <v>12</v>
      </c>
      <c r="B19" s="62">
        <f t="shared" ref="B19:Q19" si="4">SUM(B7:B18)</f>
        <v>2079757.94</v>
      </c>
      <c r="C19" s="63">
        <f t="shared" si="4"/>
        <v>7374134</v>
      </c>
      <c r="D19" s="63">
        <f t="shared" si="4"/>
        <v>17353000</v>
      </c>
      <c r="E19" s="12">
        <f t="shared" si="4"/>
        <v>26806891.940000001</v>
      </c>
      <c r="F19" s="62">
        <f t="shared" si="4"/>
        <v>14075564.639999999</v>
      </c>
      <c r="G19" s="63">
        <f t="shared" si="4"/>
        <v>6809972.9099999992</v>
      </c>
      <c r="H19" s="63">
        <f t="shared" si="4"/>
        <v>9988808.1499999985</v>
      </c>
      <c r="I19" s="12">
        <f t="shared" si="4"/>
        <v>30874345.699999999</v>
      </c>
      <c r="J19" s="62">
        <f t="shared" si="4"/>
        <v>524160</v>
      </c>
      <c r="K19" s="63">
        <f t="shared" si="4"/>
        <v>225075</v>
      </c>
      <c r="L19" s="63">
        <f t="shared" si="4"/>
        <v>337710</v>
      </c>
      <c r="M19" s="12">
        <f t="shared" si="4"/>
        <v>1086945</v>
      </c>
      <c r="N19" s="62">
        <f t="shared" si="4"/>
        <v>19917150</v>
      </c>
      <c r="O19" s="63">
        <f t="shared" si="4"/>
        <v>11069015</v>
      </c>
      <c r="P19" s="63">
        <f t="shared" si="4"/>
        <v>17736050</v>
      </c>
      <c r="Q19" s="12">
        <f t="shared" si="4"/>
        <v>48722215</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36811</v>
      </c>
      <c r="F24" s="78"/>
      <c r="G24" s="78"/>
      <c r="H24" s="78"/>
      <c r="I24" s="75">
        <v>101339</v>
      </c>
      <c r="J24" s="78"/>
      <c r="K24" s="78"/>
      <c r="L24" s="78"/>
      <c r="M24" s="79"/>
      <c r="N24" s="78"/>
      <c r="O24" s="78"/>
      <c r="P24" s="78"/>
      <c r="Q24" s="79"/>
      <c r="R24" s="78"/>
      <c r="S24" s="78"/>
      <c r="T24" s="78"/>
      <c r="U24" s="79"/>
    </row>
    <row r="25" spans="1:26" ht="19.5" customHeight="1" x14ac:dyDescent="0.2">
      <c r="A25" s="5" t="s">
        <v>15</v>
      </c>
      <c r="B25" s="65"/>
      <c r="C25" s="65"/>
      <c r="D25" s="65"/>
      <c r="E25" s="60">
        <v>30620</v>
      </c>
      <c r="F25" s="65"/>
      <c r="G25" s="65"/>
      <c r="H25" s="65"/>
      <c r="I25" s="60">
        <v>85917</v>
      </c>
      <c r="J25" s="65"/>
      <c r="K25" s="65"/>
      <c r="L25" s="65"/>
      <c r="M25" s="66"/>
      <c r="N25" s="65"/>
      <c r="O25" s="65"/>
      <c r="P25" s="65"/>
      <c r="Q25" s="66"/>
      <c r="R25" s="65"/>
      <c r="S25" s="65"/>
      <c r="T25" s="65"/>
      <c r="U25" s="66"/>
    </row>
    <row r="26" spans="1:26" ht="19.5" customHeight="1" x14ac:dyDescent="0.2">
      <c r="A26" s="5" t="s">
        <v>16</v>
      </c>
      <c r="B26" s="65"/>
      <c r="C26" s="65"/>
      <c r="D26" s="65"/>
      <c r="E26" s="60">
        <v>32179</v>
      </c>
      <c r="F26" s="65"/>
      <c r="G26" s="65"/>
      <c r="H26" s="65"/>
      <c r="I26" s="60">
        <v>94901</v>
      </c>
      <c r="J26" s="65"/>
      <c r="K26" s="65"/>
      <c r="L26" s="65"/>
      <c r="M26" s="66"/>
      <c r="N26" s="65"/>
      <c r="O26" s="65"/>
      <c r="P26" s="65"/>
      <c r="Q26" s="66"/>
      <c r="R26" s="65"/>
      <c r="S26" s="65"/>
      <c r="T26" s="65"/>
      <c r="U26" s="66"/>
    </row>
    <row r="27" spans="1:26" ht="19.5" customHeight="1" x14ac:dyDescent="0.2">
      <c r="A27" s="5" t="s">
        <v>19</v>
      </c>
      <c r="B27" s="65"/>
      <c r="C27" s="65"/>
      <c r="D27" s="65"/>
      <c r="E27" s="60">
        <v>34088</v>
      </c>
      <c r="F27" s="65"/>
      <c r="G27" s="65"/>
      <c r="H27" s="65"/>
      <c r="I27" s="60">
        <v>91149</v>
      </c>
      <c r="J27" s="65"/>
      <c r="K27" s="65"/>
      <c r="L27" s="65"/>
      <c r="M27" s="66"/>
      <c r="N27" s="65"/>
      <c r="O27" s="65"/>
      <c r="P27" s="65"/>
      <c r="Q27" s="66"/>
      <c r="R27" s="65"/>
      <c r="S27" s="65"/>
      <c r="T27" s="65"/>
      <c r="U27" s="66"/>
    </row>
    <row r="28" spans="1:26" ht="19.5" customHeight="1" x14ac:dyDescent="0.2">
      <c r="A28" s="5" t="s">
        <v>17</v>
      </c>
      <c r="B28" s="65"/>
      <c r="C28" s="65"/>
      <c r="D28" s="65"/>
      <c r="E28" s="60">
        <v>43907</v>
      </c>
      <c r="F28" s="65"/>
      <c r="G28" s="65"/>
      <c r="H28" s="65"/>
      <c r="I28" s="60">
        <v>87808</v>
      </c>
      <c r="J28" s="65"/>
      <c r="K28" s="65"/>
      <c r="L28" s="65"/>
      <c r="M28" s="66"/>
      <c r="N28" s="65"/>
      <c r="O28" s="65"/>
      <c r="P28" s="65"/>
      <c r="Q28" s="66"/>
      <c r="R28" s="65"/>
      <c r="S28" s="65"/>
      <c r="T28" s="65"/>
      <c r="U28" s="66"/>
    </row>
    <row r="29" spans="1:26" ht="19.5" customHeight="1" x14ac:dyDescent="0.2">
      <c r="A29" s="5" t="s">
        <v>18</v>
      </c>
      <c r="B29" s="65"/>
      <c r="C29" s="65"/>
      <c r="D29" s="65"/>
      <c r="E29" s="60">
        <v>119444</v>
      </c>
      <c r="F29" s="65"/>
      <c r="G29" s="65"/>
      <c r="H29" s="65"/>
      <c r="I29" s="60">
        <v>88438</v>
      </c>
      <c r="J29" s="65"/>
      <c r="K29" s="65"/>
      <c r="L29" s="65"/>
      <c r="M29" s="66"/>
      <c r="N29" s="65"/>
      <c r="O29" s="65"/>
      <c r="P29" s="65"/>
      <c r="Q29" s="66"/>
      <c r="R29" s="65"/>
      <c r="S29" s="65"/>
      <c r="T29" s="65"/>
      <c r="U29" s="66"/>
    </row>
    <row r="30" spans="1:26" ht="19.5" customHeight="1" x14ac:dyDescent="0.2">
      <c r="A30" s="5" t="s">
        <v>5</v>
      </c>
      <c r="B30" s="65"/>
      <c r="C30" s="65"/>
      <c r="D30" s="65"/>
      <c r="E30" s="60">
        <v>129440</v>
      </c>
      <c r="F30" s="65"/>
      <c r="G30" s="65"/>
      <c r="H30" s="65"/>
      <c r="I30" s="60">
        <v>96823</v>
      </c>
      <c r="J30" s="65"/>
      <c r="K30" s="65"/>
      <c r="L30" s="65"/>
      <c r="M30" s="66"/>
      <c r="N30" s="65"/>
      <c r="O30" s="65"/>
      <c r="P30" s="65"/>
      <c r="Q30" s="66"/>
      <c r="R30" s="65"/>
      <c r="S30" s="65"/>
      <c r="T30" s="65"/>
      <c r="U30" s="66"/>
    </row>
    <row r="31" spans="1:26" ht="19.5" customHeight="1" x14ac:dyDescent="0.2">
      <c r="A31" s="5" t="s">
        <v>6</v>
      </c>
      <c r="B31" s="65"/>
      <c r="C31" s="65"/>
      <c r="D31" s="65"/>
      <c r="E31" s="60">
        <v>117652</v>
      </c>
      <c r="F31" s="65"/>
      <c r="G31" s="65"/>
      <c r="H31" s="65"/>
      <c r="I31" s="60">
        <v>95897</v>
      </c>
      <c r="J31" s="65"/>
      <c r="K31" s="65"/>
      <c r="L31" s="65"/>
      <c r="M31" s="66"/>
      <c r="N31" s="65"/>
      <c r="O31" s="65"/>
      <c r="P31" s="65"/>
      <c r="Q31" s="66"/>
      <c r="R31" s="65"/>
      <c r="S31" s="65"/>
      <c r="T31" s="65"/>
      <c r="U31" s="66"/>
    </row>
    <row r="32" spans="1:26" ht="19.5" customHeight="1" x14ac:dyDescent="0.2">
      <c r="A32" s="5" t="s">
        <v>7</v>
      </c>
      <c r="B32" s="65"/>
      <c r="C32" s="65"/>
      <c r="D32" s="65"/>
      <c r="E32" s="60">
        <v>136266</v>
      </c>
      <c r="F32" s="65"/>
      <c r="G32" s="65"/>
      <c r="H32" s="65"/>
      <c r="I32" s="60">
        <v>73684</v>
      </c>
      <c r="J32" s="65"/>
      <c r="K32" s="65"/>
      <c r="L32" s="65"/>
      <c r="M32" s="66"/>
      <c r="N32" s="65"/>
      <c r="O32" s="65"/>
      <c r="P32" s="65"/>
      <c r="Q32" s="66"/>
      <c r="R32" s="65"/>
      <c r="S32" s="65"/>
      <c r="T32" s="65"/>
      <c r="U32" s="66"/>
    </row>
    <row r="33" spans="1:24" ht="19.5" customHeight="1" x14ac:dyDescent="0.2">
      <c r="A33" s="5" t="s">
        <v>8</v>
      </c>
      <c r="B33" s="65"/>
      <c r="C33" s="65"/>
      <c r="D33" s="65"/>
      <c r="E33" s="60">
        <v>203490</v>
      </c>
      <c r="F33" s="65"/>
      <c r="G33" s="65"/>
      <c r="H33" s="65"/>
      <c r="I33" s="60">
        <v>16239</v>
      </c>
      <c r="J33" s="65"/>
      <c r="K33" s="65"/>
      <c r="L33" s="65"/>
      <c r="M33" s="66"/>
      <c r="N33" s="65"/>
      <c r="O33" s="65"/>
      <c r="P33" s="65"/>
      <c r="Q33" s="66"/>
      <c r="R33" s="65"/>
      <c r="S33" s="65"/>
      <c r="T33" s="65"/>
      <c r="U33" s="66"/>
    </row>
    <row r="34" spans="1:24" ht="19.5" customHeight="1" x14ac:dyDescent="0.2">
      <c r="A34" s="5" t="s">
        <v>9</v>
      </c>
      <c r="B34" s="65"/>
      <c r="C34" s="65"/>
      <c r="D34" s="65"/>
      <c r="E34" s="60">
        <v>215739</v>
      </c>
      <c r="F34" s="65"/>
      <c r="G34" s="65"/>
      <c r="H34" s="65"/>
      <c r="I34" s="60">
        <v>64327</v>
      </c>
      <c r="J34" s="65"/>
      <c r="K34" s="65"/>
      <c r="L34" s="65"/>
      <c r="M34" s="66"/>
      <c r="N34" s="65"/>
      <c r="O34" s="65"/>
      <c r="P34" s="65"/>
      <c r="Q34" s="66"/>
      <c r="R34" s="65"/>
      <c r="S34" s="65"/>
      <c r="T34" s="65"/>
      <c r="U34" s="66"/>
    </row>
    <row r="35" spans="1:24" ht="19.5" customHeight="1" x14ac:dyDescent="0.2">
      <c r="A35" s="83" t="s">
        <v>10</v>
      </c>
      <c r="B35" s="84"/>
      <c r="C35" s="84"/>
      <c r="D35" s="84"/>
      <c r="E35" s="85">
        <v>226322</v>
      </c>
      <c r="F35" s="84"/>
      <c r="G35" s="84"/>
      <c r="H35" s="84"/>
      <c r="I35" s="85">
        <v>64572</v>
      </c>
      <c r="J35" s="84"/>
      <c r="K35" s="84"/>
      <c r="L35" s="84"/>
      <c r="M35" s="86"/>
      <c r="N35" s="84"/>
      <c r="O35" s="84"/>
      <c r="P35" s="84"/>
      <c r="Q35" s="86"/>
      <c r="R35" s="84"/>
      <c r="S35" s="84"/>
      <c r="T35" s="84"/>
      <c r="U35" s="86"/>
    </row>
    <row r="36" spans="1:24" ht="21.2" customHeight="1" x14ac:dyDescent="0.2">
      <c r="A36" s="92" t="s">
        <v>12</v>
      </c>
      <c r="B36" s="62"/>
      <c r="C36" s="63"/>
      <c r="D36" s="63"/>
      <c r="E36" s="12">
        <f>SUM(E24:E35)</f>
        <v>1325958</v>
      </c>
      <c r="F36" s="62"/>
      <c r="G36" s="63"/>
      <c r="H36" s="63"/>
      <c r="I36" s="12">
        <f>SUM(I24:I35)</f>
        <v>961094</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7357</v>
      </c>
      <c r="F40" s="8"/>
      <c r="G40" s="8"/>
      <c r="H40" s="8"/>
      <c r="I40" s="9">
        <v>5106</v>
      </c>
      <c r="J40" s="8"/>
      <c r="K40" s="8"/>
      <c r="L40" s="8"/>
      <c r="M40" s="9">
        <v>5</v>
      </c>
      <c r="N40" s="8"/>
      <c r="O40" s="8"/>
      <c r="P40" s="8"/>
      <c r="Q40" s="9">
        <v>200</v>
      </c>
      <c r="R40" s="71"/>
      <c r="S40" s="71"/>
      <c r="T40" s="71"/>
      <c r="U40" s="72"/>
      <c r="X40" s="10"/>
    </row>
    <row r="41" spans="1:24" ht="19.5" customHeight="1" x14ac:dyDescent="0.2">
      <c r="A41" s="5" t="s">
        <v>15</v>
      </c>
      <c r="B41" s="7"/>
      <c r="C41" s="8"/>
      <c r="D41" s="8"/>
      <c r="E41" s="9">
        <v>5695</v>
      </c>
      <c r="F41" s="8"/>
      <c r="G41" s="8"/>
      <c r="H41" s="8"/>
      <c r="I41" s="9">
        <v>4662</v>
      </c>
      <c r="J41" s="8"/>
      <c r="K41" s="8"/>
      <c r="L41" s="8"/>
      <c r="M41" s="9">
        <v>6</v>
      </c>
      <c r="N41" s="8"/>
      <c r="O41" s="8"/>
      <c r="P41" s="8"/>
      <c r="Q41" s="9">
        <v>168</v>
      </c>
      <c r="R41" s="71"/>
      <c r="S41" s="71"/>
      <c r="T41" s="71"/>
      <c r="U41" s="72"/>
      <c r="X41" s="10"/>
    </row>
    <row r="42" spans="1:24" ht="19.5" customHeight="1" x14ac:dyDescent="0.2">
      <c r="A42" s="5" t="s">
        <v>16</v>
      </c>
      <c r="B42" s="7"/>
      <c r="C42" s="8"/>
      <c r="D42" s="8"/>
      <c r="E42" s="9">
        <v>6198</v>
      </c>
      <c r="F42" s="8"/>
      <c r="G42" s="8"/>
      <c r="H42" s="8"/>
      <c r="I42" s="9">
        <v>5320</v>
      </c>
      <c r="J42" s="8"/>
      <c r="K42" s="8"/>
      <c r="L42" s="8"/>
      <c r="M42" s="9">
        <v>7</v>
      </c>
      <c r="N42" s="8"/>
      <c r="O42" s="8"/>
      <c r="P42" s="8"/>
      <c r="Q42" s="9">
        <v>195</v>
      </c>
      <c r="R42" s="71"/>
      <c r="S42" s="71"/>
      <c r="T42" s="71"/>
      <c r="U42" s="72"/>
      <c r="X42" s="10"/>
    </row>
    <row r="43" spans="1:24" ht="19.5" customHeight="1" x14ac:dyDescent="0.2">
      <c r="A43" s="5" t="s">
        <v>19</v>
      </c>
      <c r="B43" s="7"/>
      <c r="C43" s="8"/>
      <c r="D43" s="8"/>
      <c r="E43" s="9">
        <v>4358</v>
      </c>
      <c r="F43" s="8"/>
      <c r="G43" s="8"/>
      <c r="H43" s="8"/>
      <c r="I43" s="9">
        <v>3706</v>
      </c>
      <c r="J43" s="8"/>
      <c r="K43" s="8"/>
      <c r="L43" s="8"/>
      <c r="M43" s="9">
        <v>5</v>
      </c>
      <c r="N43" s="8"/>
      <c r="O43" s="8"/>
      <c r="P43" s="8"/>
      <c r="Q43" s="9">
        <v>164</v>
      </c>
      <c r="R43" s="71"/>
      <c r="S43" s="71"/>
      <c r="T43" s="71"/>
      <c r="U43" s="72"/>
      <c r="X43" s="10"/>
    </row>
    <row r="44" spans="1:24" ht="19.5" customHeight="1" x14ac:dyDescent="0.2">
      <c r="A44" s="5" t="s">
        <v>17</v>
      </c>
      <c r="B44" s="7"/>
      <c r="C44" s="8"/>
      <c r="D44" s="8"/>
      <c r="E44" s="9">
        <v>5684</v>
      </c>
      <c r="F44" s="8"/>
      <c r="G44" s="8"/>
      <c r="H44" s="8"/>
      <c r="I44" s="9">
        <v>4539</v>
      </c>
      <c r="J44" s="8"/>
      <c r="K44" s="8"/>
      <c r="L44" s="8"/>
      <c r="M44" s="9">
        <v>6</v>
      </c>
      <c r="N44" s="8"/>
      <c r="O44" s="8"/>
      <c r="P44" s="8"/>
      <c r="Q44" s="9">
        <v>175</v>
      </c>
      <c r="R44" s="71"/>
      <c r="S44" s="71"/>
      <c r="T44" s="71"/>
      <c r="U44" s="72"/>
      <c r="X44" s="10"/>
    </row>
    <row r="45" spans="1:24" ht="19.5" customHeight="1" x14ac:dyDescent="0.2">
      <c r="A45" s="5" t="s">
        <v>18</v>
      </c>
      <c r="B45" s="7"/>
      <c r="C45" s="8"/>
      <c r="D45" s="8"/>
      <c r="E45" s="9">
        <v>4430</v>
      </c>
      <c r="F45" s="8"/>
      <c r="G45" s="8"/>
      <c r="H45" s="8"/>
      <c r="I45" s="9">
        <v>3801</v>
      </c>
      <c r="J45" s="8"/>
      <c r="K45" s="8"/>
      <c r="L45" s="8"/>
      <c r="M45" s="9">
        <v>5</v>
      </c>
      <c r="N45" s="8"/>
      <c r="O45" s="8"/>
      <c r="P45" s="8"/>
      <c r="Q45" s="9">
        <v>147</v>
      </c>
      <c r="R45" s="71"/>
      <c r="S45" s="71"/>
      <c r="T45" s="71"/>
      <c r="U45" s="72"/>
      <c r="X45" s="10"/>
    </row>
    <row r="46" spans="1:24" ht="19.5" customHeight="1" x14ac:dyDescent="0.2">
      <c r="A46" s="5" t="s">
        <v>5</v>
      </c>
      <c r="B46" s="7"/>
      <c r="C46" s="8"/>
      <c r="D46" s="8"/>
      <c r="E46" s="9">
        <v>4328</v>
      </c>
      <c r="F46" s="8"/>
      <c r="G46" s="8"/>
      <c r="H46" s="8"/>
      <c r="I46" s="9">
        <v>3929</v>
      </c>
      <c r="J46" s="8"/>
      <c r="K46" s="8"/>
      <c r="L46" s="8"/>
      <c r="M46" s="9">
        <v>5</v>
      </c>
      <c r="N46" s="8"/>
      <c r="O46" s="8"/>
      <c r="P46" s="8"/>
      <c r="Q46" s="9">
        <v>157</v>
      </c>
      <c r="R46" s="71"/>
      <c r="S46" s="71"/>
      <c r="T46" s="71"/>
      <c r="U46" s="72"/>
      <c r="X46" s="10"/>
    </row>
    <row r="47" spans="1:24" ht="19.5" customHeight="1" x14ac:dyDescent="0.2">
      <c r="A47" s="5" t="s">
        <v>6</v>
      </c>
      <c r="B47" s="7"/>
      <c r="C47" s="8"/>
      <c r="D47" s="8"/>
      <c r="E47" s="9">
        <v>3338</v>
      </c>
      <c r="F47" s="8"/>
      <c r="G47" s="8"/>
      <c r="H47" s="8"/>
      <c r="I47" s="9">
        <v>3315</v>
      </c>
      <c r="J47" s="8"/>
      <c r="K47" s="8"/>
      <c r="L47" s="8"/>
      <c r="M47" s="9">
        <v>6</v>
      </c>
      <c r="N47" s="8"/>
      <c r="O47" s="8"/>
      <c r="P47" s="8"/>
      <c r="Q47" s="9">
        <v>124</v>
      </c>
      <c r="R47" s="71"/>
      <c r="S47" s="71"/>
      <c r="T47" s="71"/>
      <c r="U47" s="72"/>
      <c r="X47" s="10"/>
    </row>
    <row r="48" spans="1:24" ht="19.5" customHeight="1" x14ac:dyDescent="0.2">
      <c r="A48" s="5" t="s">
        <v>7</v>
      </c>
      <c r="B48" s="7"/>
      <c r="C48" s="8"/>
      <c r="D48" s="8"/>
      <c r="E48" s="9">
        <v>2764</v>
      </c>
      <c r="F48" s="8"/>
      <c r="G48" s="8"/>
      <c r="H48" s="8"/>
      <c r="I48" s="9">
        <v>2897</v>
      </c>
      <c r="J48" s="8"/>
      <c r="K48" s="8"/>
      <c r="L48" s="8"/>
      <c r="M48" s="9">
        <v>5</v>
      </c>
      <c r="N48" s="8"/>
      <c r="O48" s="8"/>
      <c r="P48" s="8"/>
      <c r="Q48" s="9">
        <v>111</v>
      </c>
      <c r="R48" s="71"/>
      <c r="S48" s="71"/>
      <c r="T48" s="71"/>
      <c r="U48" s="72"/>
      <c r="X48" s="10"/>
    </row>
    <row r="49" spans="1:24" ht="19.5" customHeight="1" x14ac:dyDescent="0.2">
      <c r="A49" s="5" t="s">
        <v>8</v>
      </c>
      <c r="B49" s="7"/>
      <c r="C49" s="8"/>
      <c r="D49" s="8"/>
      <c r="E49" s="9">
        <v>2321</v>
      </c>
      <c r="F49" s="8"/>
      <c r="G49" s="8"/>
      <c r="H49" s="8"/>
      <c r="I49" s="9">
        <v>2697</v>
      </c>
      <c r="J49" s="8"/>
      <c r="K49" s="8"/>
      <c r="L49" s="8"/>
      <c r="M49" s="9">
        <v>4</v>
      </c>
      <c r="N49" s="8"/>
      <c r="O49" s="8"/>
      <c r="P49" s="8"/>
      <c r="Q49" s="9">
        <v>108</v>
      </c>
      <c r="R49" s="71"/>
      <c r="S49" s="71"/>
      <c r="T49" s="71"/>
      <c r="U49" s="72"/>
      <c r="X49" s="10"/>
    </row>
    <row r="50" spans="1:24" ht="19.5" customHeight="1" x14ac:dyDescent="0.2">
      <c r="A50" s="5" t="s">
        <v>9</v>
      </c>
      <c r="B50" s="7"/>
      <c r="C50" s="8"/>
      <c r="D50" s="8"/>
      <c r="E50" s="9">
        <v>2572</v>
      </c>
      <c r="F50" s="8"/>
      <c r="G50" s="8"/>
      <c r="H50" s="8"/>
      <c r="I50" s="9">
        <v>2717</v>
      </c>
      <c r="J50" s="8"/>
      <c r="K50" s="8"/>
      <c r="L50" s="8"/>
      <c r="M50" s="9">
        <v>4</v>
      </c>
      <c r="N50" s="8"/>
      <c r="O50" s="8"/>
      <c r="P50" s="8"/>
      <c r="Q50" s="9">
        <v>92</v>
      </c>
      <c r="R50" s="71"/>
      <c r="S50" s="71"/>
      <c r="T50" s="71"/>
      <c r="U50" s="72"/>
      <c r="X50" s="10"/>
    </row>
    <row r="51" spans="1:24" ht="19.5" customHeight="1" x14ac:dyDescent="0.2">
      <c r="A51" s="83" t="s">
        <v>10</v>
      </c>
      <c r="B51" s="93"/>
      <c r="C51" s="94"/>
      <c r="D51" s="94"/>
      <c r="E51" s="85">
        <v>2028</v>
      </c>
      <c r="F51" s="94"/>
      <c r="G51" s="94"/>
      <c r="H51" s="94"/>
      <c r="I51" s="85">
        <v>2326</v>
      </c>
      <c r="J51" s="94"/>
      <c r="K51" s="94"/>
      <c r="L51" s="94"/>
      <c r="M51" s="85">
        <v>0</v>
      </c>
      <c r="N51" s="94"/>
      <c r="O51" s="94"/>
      <c r="P51" s="94"/>
      <c r="Q51" s="85">
        <v>80</v>
      </c>
      <c r="R51" s="95"/>
      <c r="S51" s="95"/>
      <c r="T51" s="95"/>
      <c r="U51" s="96"/>
      <c r="X51" s="10"/>
    </row>
    <row r="52" spans="1:24" ht="21.75" customHeight="1" x14ac:dyDescent="0.2">
      <c r="A52" s="92" t="s">
        <v>14</v>
      </c>
      <c r="B52" s="117"/>
      <c r="C52" s="118"/>
      <c r="D52" s="119"/>
      <c r="E52" s="12">
        <f>AVERAGE(E40:E51)</f>
        <v>4256.083333333333</v>
      </c>
      <c r="F52" s="117"/>
      <c r="G52" s="118"/>
      <c r="H52" s="119"/>
      <c r="I52" s="12">
        <f>AVERAGE(I40:I51)</f>
        <v>3751.25</v>
      </c>
      <c r="J52" s="117"/>
      <c r="K52" s="118"/>
      <c r="L52" s="119"/>
      <c r="M52" s="12">
        <f>AVERAGE(M40:M51)</f>
        <v>4.833333333333333</v>
      </c>
      <c r="N52" s="117"/>
      <c r="O52" s="118"/>
      <c r="P52" s="119"/>
      <c r="Q52" s="12">
        <f>AVERAGE(Q40:Q51)</f>
        <v>143.41666666666666</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B2:T2"/>
    <mergeCell ref="A4:A6"/>
    <mergeCell ref="B4:U4"/>
    <mergeCell ref="R5:U5"/>
    <mergeCell ref="R39:U39"/>
    <mergeCell ref="B52:D52"/>
    <mergeCell ref="F52:H52"/>
    <mergeCell ref="J52:L52"/>
    <mergeCell ref="N52:P52"/>
    <mergeCell ref="R52:T52"/>
    <mergeCell ref="A38:A39"/>
    <mergeCell ref="B38:U38"/>
    <mergeCell ref="B5:E5"/>
    <mergeCell ref="F5:I5"/>
    <mergeCell ref="J5:M5"/>
    <mergeCell ref="N5:Q5"/>
    <mergeCell ref="B39:E39"/>
    <mergeCell ref="F39:I39"/>
    <mergeCell ref="J39:M39"/>
    <mergeCell ref="N39:Q39"/>
    <mergeCell ref="A21:A23"/>
    <mergeCell ref="B21:U21"/>
    <mergeCell ref="B22:E22"/>
    <mergeCell ref="F22:I22"/>
    <mergeCell ref="J22:M22"/>
    <mergeCell ref="N22:Q22"/>
    <mergeCell ref="R22:U22"/>
  </mergeCells>
  <phoneticPr fontId="5" type="noConversion"/>
  <pageMargins left="0.39" right="0.34" top="0.35" bottom="0.28000000000000003" header="0.28000000000000003" footer="0.19"/>
  <pageSetup paperSize="9" scale="59"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pageSetUpPr fitToPage="1"/>
  </sheetPr>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2" width="10" style="1" bestFit="1" customWidth="1"/>
    <col min="23" max="16384" width="9.140625" style="1"/>
  </cols>
  <sheetData>
    <row r="2" spans="1:22" ht="18" customHeight="1" x14ac:dyDescent="0.2">
      <c r="B2" s="129" t="s">
        <v>88</v>
      </c>
      <c r="C2" s="130"/>
      <c r="D2" s="130"/>
      <c r="E2" s="130"/>
      <c r="F2" s="130"/>
      <c r="G2" s="130"/>
      <c r="H2" s="130"/>
      <c r="I2" s="130"/>
      <c r="J2" s="130"/>
      <c r="K2" s="130"/>
      <c r="L2" s="130"/>
      <c r="M2" s="130"/>
      <c r="N2" s="130"/>
      <c r="O2" s="130"/>
      <c r="P2" s="130"/>
      <c r="Q2" s="130"/>
      <c r="R2" s="130"/>
      <c r="S2" s="130"/>
      <c r="T2" s="131"/>
      <c r="U2" s="1"/>
    </row>
    <row r="3" spans="1:22" ht="15.75" customHeight="1" x14ac:dyDescent="0.2"/>
    <row r="4" spans="1:22"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2"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2"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2" ht="18.75" customHeight="1" x14ac:dyDescent="0.2">
      <c r="A7" s="73" t="s">
        <v>11</v>
      </c>
      <c r="B7" s="101">
        <v>0</v>
      </c>
      <c r="C7" s="101">
        <v>0</v>
      </c>
      <c r="D7" s="101">
        <v>0</v>
      </c>
      <c r="E7" s="75">
        <f t="shared" ref="E7:E18" si="0">SUM(B7:D7)</f>
        <v>0</v>
      </c>
      <c r="F7" s="76">
        <v>0</v>
      </c>
      <c r="G7" s="74">
        <v>0</v>
      </c>
      <c r="H7" s="74">
        <v>0</v>
      </c>
      <c r="I7" s="75">
        <f t="shared" ref="I7:I18" si="1">SUM(F7:H7)</f>
        <v>0</v>
      </c>
      <c r="J7" s="78"/>
      <c r="K7" s="78"/>
      <c r="L7" s="78"/>
      <c r="M7" s="79"/>
      <c r="N7" s="76">
        <v>0</v>
      </c>
      <c r="O7" s="74">
        <v>0</v>
      </c>
      <c r="P7" s="74">
        <v>0</v>
      </c>
      <c r="Q7" s="75">
        <f t="shared" ref="Q7:Q18" si="2">SUM(N7:P7)</f>
        <v>0</v>
      </c>
      <c r="R7" s="78"/>
      <c r="S7" s="78"/>
      <c r="T7" s="78"/>
      <c r="U7" s="79"/>
    </row>
    <row r="8" spans="1:22" ht="18.75" customHeight="1" x14ac:dyDescent="0.2">
      <c r="A8" s="5" t="s">
        <v>15</v>
      </c>
      <c r="B8" s="102">
        <v>2690</v>
      </c>
      <c r="C8" s="102">
        <v>13671</v>
      </c>
      <c r="D8" s="102">
        <v>29903</v>
      </c>
      <c r="E8" s="60">
        <f t="shared" si="0"/>
        <v>46264</v>
      </c>
      <c r="F8" s="58">
        <v>11062</v>
      </c>
      <c r="G8" s="59">
        <v>7084</v>
      </c>
      <c r="H8" s="59">
        <v>11824</v>
      </c>
      <c r="I8" s="60">
        <f t="shared" si="1"/>
        <v>29970</v>
      </c>
      <c r="J8" s="65"/>
      <c r="K8" s="65"/>
      <c r="L8" s="65"/>
      <c r="M8" s="66"/>
      <c r="N8" s="58">
        <v>11338</v>
      </c>
      <c r="O8" s="59">
        <v>5678</v>
      </c>
      <c r="P8" s="59">
        <v>6595</v>
      </c>
      <c r="Q8" s="60">
        <f t="shared" si="2"/>
        <v>23611</v>
      </c>
      <c r="R8" s="65"/>
      <c r="S8" s="65"/>
      <c r="T8" s="65"/>
      <c r="U8" s="66"/>
    </row>
    <row r="9" spans="1:22" ht="18.75" customHeight="1" x14ac:dyDescent="0.2">
      <c r="A9" s="5" t="s">
        <v>16</v>
      </c>
      <c r="B9" s="102">
        <v>2104</v>
      </c>
      <c r="C9" s="102">
        <v>13459</v>
      </c>
      <c r="D9" s="102">
        <v>30593</v>
      </c>
      <c r="E9" s="60">
        <f t="shared" si="0"/>
        <v>46156</v>
      </c>
      <c r="F9" s="58">
        <v>28350</v>
      </c>
      <c r="G9" s="59">
        <v>15570</v>
      </c>
      <c r="H9" s="59">
        <v>23987</v>
      </c>
      <c r="I9" s="60">
        <f t="shared" si="1"/>
        <v>67907</v>
      </c>
      <c r="J9" s="65"/>
      <c r="K9" s="65"/>
      <c r="L9" s="65"/>
      <c r="M9" s="66"/>
      <c r="N9" s="58">
        <v>16612</v>
      </c>
      <c r="O9" s="59">
        <v>9086</v>
      </c>
      <c r="P9" s="59">
        <v>12550</v>
      </c>
      <c r="Q9" s="60">
        <f t="shared" si="2"/>
        <v>38248</v>
      </c>
      <c r="R9" s="65"/>
      <c r="S9" s="65"/>
      <c r="T9" s="65"/>
      <c r="U9" s="66"/>
    </row>
    <row r="10" spans="1:22" ht="18.75" customHeight="1" x14ac:dyDescent="0.2">
      <c r="A10" s="5" t="s">
        <v>19</v>
      </c>
      <c r="B10" s="102">
        <v>2563</v>
      </c>
      <c r="C10" s="102">
        <v>12830</v>
      </c>
      <c r="D10" s="102">
        <v>30795</v>
      </c>
      <c r="E10" s="60">
        <f t="shared" si="0"/>
        <v>46188</v>
      </c>
      <c r="F10" s="58">
        <v>34285</v>
      </c>
      <c r="G10" s="59">
        <v>18509</v>
      </c>
      <c r="H10" s="59">
        <v>33014</v>
      </c>
      <c r="I10" s="60">
        <f t="shared" si="1"/>
        <v>85808</v>
      </c>
      <c r="J10" s="65"/>
      <c r="K10" s="65"/>
      <c r="L10" s="65"/>
      <c r="M10" s="66"/>
      <c r="N10" s="58">
        <v>31635</v>
      </c>
      <c r="O10" s="59">
        <v>17278</v>
      </c>
      <c r="P10" s="59">
        <v>30929</v>
      </c>
      <c r="Q10" s="60">
        <f t="shared" si="2"/>
        <v>79842</v>
      </c>
      <c r="R10" s="65"/>
      <c r="S10" s="65"/>
      <c r="T10" s="65"/>
      <c r="U10" s="66"/>
    </row>
    <row r="11" spans="1:22" ht="18.75" customHeight="1" x14ac:dyDescent="0.2">
      <c r="A11" s="5" t="s">
        <v>17</v>
      </c>
      <c r="B11" s="102">
        <v>1178</v>
      </c>
      <c r="C11" s="102">
        <v>8924</v>
      </c>
      <c r="D11" s="102">
        <v>27842</v>
      </c>
      <c r="E11" s="60">
        <f t="shared" si="0"/>
        <v>37944</v>
      </c>
      <c r="F11" s="58">
        <v>60323</v>
      </c>
      <c r="G11" s="59">
        <v>29893</v>
      </c>
      <c r="H11" s="59">
        <v>48236</v>
      </c>
      <c r="I11" s="60">
        <f t="shared" si="1"/>
        <v>138452</v>
      </c>
      <c r="J11" s="65"/>
      <c r="K11" s="65"/>
      <c r="L11" s="65"/>
      <c r="M11" s="66"/>
      <c r="N11" s="58">
        <v>46438</v>
      </c>
      <c r="O11" s="59">
        <v>29121</v>
      </c>
      <c r="P11" s="59">
        <v>50321</v>
      </c>
      <c r="Q11" s="60">
        <f t="shared" si="2"/>
        <v>125880</v>
      </c>
      <c r="R11" s="65"/>
      <c r="S11" s="65"/>
      <c r="T11" s="65"/>
      <c r="U11" s="66"/>
      <c r="V11" s="97"/>
    </row>
    <row r="12" spans="1:22" ht="18.75" customHeight="1" x14ac:dyDescent="0.2">
      <c r="A12" s="5" t="s">
        <v>18</v>
      </c>
      <c r="B12" s="102">
        <v>542</v>
      </c>
      <c r="C12" s="102">
        <v>5233</v>
      </c>
      <c r="D12" s="102">
        <v>25334</v>
      </c>
      <c r="E12" s="60">
        <f t="shared" si="0"/>
        <v>31109</v>
      </c>
      <c r="F12" s="58">
        <v>74058</v>
      </c>
      <c r="G12" s="59">
        <v>41149</v>
      </c>
      <c r="H12" s="59">
        <v>77343</v>
      </c>
      <c r="I12" s="60">
        <f t="shared" si="1"/>
        <v>192550</v>
      </c>
      <c r="J12" s="65"/>
      <c r="K12" s="65"/>
      <c r="L12" s="65"/>
      <c r="M12" s="66"/>
      <c r="N12" s="58">
        <v>43616</v>
      </c>
      <c r="O12" s="59">
        <v>26828</v>
      </c>
      <c r="P12" s="59">
        <v>53024</v>
      </c>
      <c r="Q12" s="60">
        <f t="shared" si="2"/>
        <v>123468</v>
      </c>
      <c r="R12" s="65"/>
      <c r="S12" s="65"/>
      <c r="T12" s="65"/>
      <c r="U12" s="66"/>
      <c r="V12" s="97"/>
    </row>
    <row r="13" spans="1:22" ht="18.75" customHeight="1" x14ac:dyDescent="0.2">
      <c r="A13" s="5" t="s">
        <v>5</v>
      </c>
      <c r="B13" s="102">
        <v>716</v>
      </c>
      <c r="C13" s="102">
        <v>6256</v>
      </c>
      <c r="D13" s="102">
        <v>27043</v>
      </c>
      <c r="E13" s="60">
        <f t="shared" si="0"/>
        <v>34015</v>
      </c>
      <c r="F13" s="58">
        <v>83815</v>
      </c>
      <c r="G13" s="59">
        <v>45482</v>
      </c>
      <c r="H13" s="59">
        <v>74950</v>
      </c>
      <c r="I13" s="60">
        <f t="shared" si="1"/>
        <v>204247</v>
      </c>
      <c r="J13" s="65"/>
      <c r="K13" s="65"/>
      <c r="L13" s="65"/>
      <c r="M13" s="66"/>
      <c r="N13" s="58">
        <v>47642</v>
      </c>
      <c r="O13" s="59">
        <v>28035</v>
      </c>
      <c r="P13" s="59">
        <v>49894</v>
      </c>
      <c r="Q13" s="60">
        <f t="shared" si="2"/>
        <v>125571</v>
      </c>
      <c r="R13" s="65"/>
      <c r="S13" s="65"/>
      <c r="T13" s="65"/>
      <c r="U13" s="66"/>
      <c r="V13" s="97"/>
    </row>
    <row r="14" spans="1:22" ht="18.75" customHeight="1" x14ac:dyDescent="0.2">
      <c r="A14" s="5" t="s">
        <v>6</v>
      </c>
      <c r="B14" s="102">
        <v>2288</v>
      </c>
      <c r="C14" s="102">
        <v>20733</v>
      </c>
      <c r="D14" s="102">
        <v>60665</v>
      </c>
      <c r="E14" s="60">
        <f t="shared" si="0"/>
        <v>83686</v>
      </c>
      <c r="F14" s="58">
        <v>88804.3</v>
      </c>
      <c r="G14" s="59">
        <v>53823.24</v>
      </c>
      <c r="H14" s="59">
        <v>96433.459999999992</v>
      </c>
      <c r="I14" s="60">
        <f t="shared" si="1"/>
        <v>239061</v>
      </c>
      <c r="J14" s="65"/>
      <c r="K14" s="65"/>
      <c r="L14" s="65"/>
      <c r="M14" s="66"/>
      <c r="N14" s="58">
        <v>48989</v>
      </c>
      <c r="O14" s="59">
        <v>35237</v>
      </c>
      <c r="P14" s="59">
        <v>63844</v>
      </c>
      <c r="Q14" s="60">
        <f t="shared" si="2"/>
        <v>148070</v>
      </c>
      <c r="R14" s="65"/>
      <c r="S14" s="65"/>
      <c r="T14" s="65"/>
      <c r="U14" s="66"/>
    </row>
    <row r="15" spans="1:22" ht="18.75" customHeight="1" x14ac:dyDescent="0.2">
      <c r="A15" s="5" t="s">
        <v>7</v>
      </c>
      <c r="B15" s="102">
        <v>2521</v>
      </c>
      <c r="C15" s="102">
        <v>28008</v>
      </c>
      <c r="D15" s="102">
        <v>73063</v>
      </c>
      <c r="E15" s="60">
        <f t="shared" si="0"/>
        <v>103592</v>
      </c>
      <c r="F15" s="58">
        <v>99318.34</v>
      </c>
      <c r="G15" s="59">
        <v>55014.239999999998</v>
      </c>
      <c r="H15" s="59">
        <v>92443.42</v>
      </c>
      <c r="I15" s="60">
        <f t="shared" si="1"/>
        <v>246776</v>
      </c>
      <c r="J15" s="65"/>
      <c r="K15" s="65"/>
      <c r="L15" s="65"/>
      <c r="M15" s="66"/>
      <c r="N15" s="58">
        <v>53009</v>
      </c>
      <c r="O15" s="59">
        <v>32248</v>
      </c>
      <c r="P15" s="59">
        <v>53004</v>
      </c>
      <c r="Q15" s="60">
        <f t="shared" si="2"/>
        <v>138261</v>
      </c>
      <c r="R15" s="65"/>
      <c r="S15" s="65"/>
      <c r="T15" s="65"/>
      <c r="U15" s="66"/>
    </row>
    <row r="16" spans="1:22" ht="18.75" customHeight="1" x14ac:dyDescent="0.2">
      <c r="A16" s="5" t="s">
        <v>8</v>
      </c>
      <c r="B16" s="102">
        <v>8602</v>
      </c>
      <c r="C16" s="102">
        <v>45832</v>
      </c>
      <c r="D16" s="102">
        <v>98459</v>
      </c>
      <c r="E16" s="60">
        <f t="shared" si="0"/>
        <v>152893</v>
      </c>
      <c r="F16" s="58">
        <v>125592.68</v>
      </c>
      <c r="G16" s="59">
        <v>64034.479999999996</v>
      </c>
      <c r="H16" s="59">
        <v>100293.84</v>
      </c>
      <c r="I16" s="60">
        <f t="shared" si="1"/>
        <v>289921</v>
      </c>
      <c r="J16" s="65"/>
      <c r="K16" s="65"/>
      <c r="L16" s="65"/>
      <c r="M16" s="66"/>
      <c r="N16" s="58">
        <v>60524</v>
      </c>
      <c r="O16" s="59">
        <v>38022</v>
      </c>
      <c r="P16" s="59">
        <v>57102</v>
      </c>
      <c r="Q16" s="60">
        <f t="shared" si="2"/>
        <v>155648</v>
      </c>
      <c r="R16" s="65"/>
      <c r="S16" s="65"/>
      <c r="T16" s="65"/>
      <c r="U16" s="66"/>
    </row>
    <row r="17" spans="1:26" ht="18.75" customHeight="1" x14ac:dyDescent="0.2">
      <c r="A17" s="5" t="s">
        <v>9</v>
      </c>
      <c r="B17" s="102">
        <v>10876</v>
      </c>
      <c r="C17" s="102">
        <v>36746</v>
      </c>
      <c r="D17" s="102">
        <v>83547</v>
      </c>
      <c r="E17" s="60">
        <f t="shared" si="0"/>
        <v>131169</v>
      </c>
      <c r="F17" s="58">
        <v>120960.20000000001</v>
      </c>
      <c r="G17" s="59">
        <v>62438.920000000006</v>
      </c>
      <c r="H17" s="59">
        <v>108328.88</v>
      </c>
      <c r="I17" s="60">
        <f t="shared" si="1"/>
        <v>291728</v>
      </c>
      <c r="J17" s="65"/>
      <c r="K17" s="65"/>
      <c r="L17" s="65"/>
      <c r="M17" s="66"/>
      <c r="N17" s="58">
        <v>64748</v>
      </c>
      <c r="O17" s="59">
        <v>40023</v>
      </c>
      <c r="P17" s="59">
        <v>69144</v>
      </c>
      <c r="Q17" s="60">
        <f t="shared" si="2"/>
        <v>173915</v>
      </c>
      <c r="R17" s="65"/>
      <c r="S17" s="65"/>
      <c r="T17" s="65"/>
      <c r="U17" s="66"/>
    </row>
    <row r="18" spans="1:26" ht="18.75" customHeight="1" x14ac:dyDescent="0.2">
      <c r="A18" s="5" t="s">
        <v>10</v>
      </c>
      <c r="B18" s="102">
        <v>16054</v>
      </c>
      <c r="C18" s="102">
        <v>47566</v>
      </c>
      <c r="D18" s="102">
        <v>111355</v>
      </c>
      <c r="E18" s="60">
        <f t="shared" si="0"/>
        <v>174975</v>
      </c>
      <c r="F18" s="61">
        <v>134805.6</v>
      </c>
      <c r="G18" s="61">
        <v>80012.44</v>
      </c>
      <c r="H18" s="61">
        <v>160530.96</v>
      </c>
      <c r="I18" s="60">
        <f t="shared" si="1"/>
        <v>375349</v>
      </c>
      <c r="J18" s="65"/>
      <c r="K18" s="65"/>
      <c r="L18" s="65"/>
      <c r="M18" s="66"/>
      <c r="N18" s="61">
        <v>73608</v>
      </c>
      <c r="O18" s="61">
        <v>49592</v>
      </c>
      <c r="P18" s="61">
        <v>97284</v>
      </c>
      <c r="Q18" s="60">
        <f t="shared" si="2"/>
        <v>220484</v>
      </c>
      <c r="R18" s="65"/>
      <c r="S18" s="65"/>
      <c r="T18" s="65"/>
      <c r="U18" s="66"/>
    </row>
    <row r="19" spans="1:26" ht="21.75" customHeight="1" x14ac:dyDescent="0.2">
      <c r="A19" s="11" t="s">
        <v>12</v>
      </c>
      <c r="B19" s="62">
        <f>SUM(B7:B18)</f>
        <v>50134</v>
      </c>
      <c r="C19" s="63">
        <f>SUM(C7:C18)</f>
        <v>239258</v>
      </c>
      <c r="D19" s="63">
        <f>SUM(D7:D18)</f>
        <v>598599</v>
      </c>
      <c r="E19" s="12">
        <f t="shared" ref="E19:Q19" si="3">SUM(E7:E18)</f>
        <v>887991</v>
      </c>
      <c r="F19" s="62">
        <f t="shared" si="3"/>
        <v>861374.12</v>
      </c>
      <c r="G19" s="63">
        <f t="shared" si="3"/>
        <v>473010.31999999995</v>
      </c>
      <c r="H19" s="63">
        <f t="shared" si="3"/>
        <v>827384.55999999994</v>
      </c>
      <c r="I19" s="12">
        <f t="shared" si="3"/>
        <v>2161769</v>
      </c>
      <c r="J19" s="62"/>
      <c r="K19" s="63"/>
      <c r="L19" s="63"/>
      <c r="M19" s="12"/>
      <c r="N19" s="62">
        <f t="shared" si="3"/>
        <v>498159</v>
      </c>
      <c r="O19" s="63">
        <f t="shared" si="3"/>
        <v>311148</v>
      </c>
      <c r="P19" s="63">
        <f t="shared" si="3"/>
        <v>543691</v>
      </c>
      <c r="Q19" s="12">
        <f t="shared" si="3"/>
        <v>1352998</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c r="F23" s="81"/>
      <c r="G23" s="81"/>
      <c r="H23" s="81"/>
      <c r="I23" s="81"/>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98">
        <v>0</v>
      </c>
      <c r="F24" s="78"/>
      <c r="G24" s="78"/>
      <c r="H24" s="78"/>
      <c r="I24" s="79"/>
      <c r="J24" s="78"/>
      <c r="K24" s="78"/>
      <c r="L24" s="78"/>
      <c r="M24" s="79"/>
      <c r="N24" s="78"/>
      <c r="O24" s="78"/>
      <c r="P24" s="78"/>
      <c r="Q24" s="79"/>
      <c r="R24" s="78"/>
      <c r="S24" s="78"/>
      <c r="T24" s="78"/>
      <c r="U24" s="79"/>
    </row>
    <row r="25" spans="1:26" ht="19.5" customHeight="1" x14ac:dyDescent="0.2">
      <c r="A25" s="5" t="s">
        <v>15</v>
      </c>
      <c r="B25" s="65"/>
      <c r="C25" s="65"/>
      <c r="D25" s="65"/>
      <c r="E25" s="99">
        <v>0</v>
      </c>
      <c r="F25" s="65"/>
      <c r="G25" s="65"/>
      <c r="H25" s="65"/>
      <c r="I25" s="66"/>
      <c r="J25" s="65"/>
      <c r="K25" s="65"/>
      <c r="L25" s="65"/>
      <c r="M25" s="66"/>
      <c r="N25" s="65"/>
      <c r="O25" s="65"/>
      <c r="P25" s="65"/>
      <c r="Q25" s="66"/>
      <c r="R25" s="65"/>
      <c r="S25" s="65"/>
      <c r="T25" s="65"/>
      <c r="U25" s="66"/>
    </row>
    <row r="26" spans="1:26" ht="19.5" customHeight="1" x14ac:dyDescent="0.2">
      <c r="A26" s="5" t="s">
        <v>16</v>
      </c>
      <c r="B26" s="65"/>
      <c r="C26" s="65"/>
      <c r="D26" s="65"/>
      <c r="E26" s="99">
        <v>0</v>
      </c>
      <c r="F26" s="65"/>
      <c r="G26" s="65"/>
      <c r="H26" s="65"/>
      <c r="I26" s="66"/>
      <c r="J26" s="65"/>
      <c r="K26" s="65"/>
      <c r="L26" s="65"/>
      <c r="M26" s="66"/>
      <c r="N26" s="65"/>
      <c r="O26" s="65"/>
      <c r="P26" s="65"/>
      <c r="Q26" s="66"/>
      <c r="R26" s="65"/>
      <c r="S26" s="65"/>
      <c r="T26" s="65"/>
      <c r="U26" s="66"/>
    </row>
    <row r="27" spans="1:26" ht="19.5" customHeight="1" x14ac:dyDescent="0.2">
      <c r="A27" s="5" t="s">
        <v>19</v>
      </c>
      <c r="B27" s="65"/>
      <c r="C27" s="65"/>
      <c r="D27" s="65"/>
      <c r="E27" s="99">
        <v>0</v>
      </c>
      <c r="F27" s="65"/>
      <c r="G27" s="65"/>
      <c r="H27" s="65"/>
      <c r="I27" s="66"/>
      <c r="J27" s="65"/>
      <c r="K27" s="65"/>
      <c r="L27" s="65"/>
      <c r="M27" s="66"/>
      <c r="N27" s="65"/>
      <c r="O27" s="65"/>
      <c r="P27" s="65"/>
      <c r="Q27" s="66"/>
      <c r="R27" s="65"/>
      <c r="S27" s="65"/>
      <c r="T27" s="65"/>
      <c r="U27" s="66"/>
    </row>
    <row r="28" spans="1:26" ht="19.5" customHeight="1" x14ac:dyDescent="0.2">
      <c r="A28" s="5" t="s">
        <v>17</v>
      </c>
      <c r="B28" s="65"/>
      <c r="C28" s="65"/>
      <c r="D28" s="65"/>
      <c r="E28" s="99">
        <v>0</v>
      </c>
      <c r="F28" s="65"/>
      <c r="G28" s="65"/>
      <c r="H28" s="65"/>
      <c r="I28" s="66"/>
      <c r="J28" s="65"/>
      <c r="K28" s="65"/>
      <c r="L28" s="65"/>
      <c r="M28" s="66"/>
      <c r="N28" s="65"/>
      <c r="O28" s="65"/>
      <c r="P28" s="65"/>
      <c r="Q28" s="66"/>
      <c r="R28" s="65"/>
      <c r="S28" s="65"/>
      <c r="T28" s="65"/>
      <c r="U28" s="66"/>
    </row>
    <row r="29" spans="1:26" ht="19.5" customHeight="1" x14ac:dyDescent="0.2">
      <c r="A29" s="5" t="s">
        <v>18</v>
      </c>
      <c r="B29" s="65"/>
      <c r="C29" s="65"/>
      <c r="D29" s="65"/>
      <c r="E29" s="99">
        <v>0</v>
      </c>
      <c r="F29" s="65"/>
      <c r="G29" s="65"/>
      <c r="H29" s="65"/>
      <c r="I29" s="66"/>
      <c r="J29" s="65"/>
      <c r="K29" s="65"/>
      <c r="L29" s="65"/>
      <c r="M29" s="66"/>
      <c r="N29" s="65"/>
      <c r="O29" s="65"/>
      <c r="P29" s="65"/>
      <c r="Q29" s="66"/>
      <c r="R29" s="65"/>
      <c r="S29" s="65"/>
      <c r="T29" s="65"/>
      <c r="U29" s="66"/>
    </row>
    <row r="30" spans="1:26" ht="19.5" customHeight="1" x14ac:dyDescent="0.2">
      <c r="A30" s="5" t="s">
        <v>5</v>
      </c>
      <c r="B30" s="65"/>
      <c r="C30" s="65"/>
      <c r="D30" s="65"/>
      <c r="E30" s="99">
        <v>0</v>
      </c>
      <c r="F30" s="65"/>
      <c r="G30" s="65"/>
      <c r="H30" s="65"/>
      <c r="I30" s="66"/>
      <c r="J30" s="65"/>
      <c r="K30" s="65"/>
      <c r="L30" s="65"/>
      <c r="M30" s="66"/>
      <c r="N30" s="65"/>
      <c r="O30" s="65"/>
      <c r="P30" s="65"/>
      <c r="Q30" s="66"/>
      <c r="R30" s="65"/>
      <c r="S30" s="65"/>
      <c r="T30" s="65"/>
      <c r="U30" s="66"/>
    </row>
    <row r="31" spans="1:26" ht="19.5" customHeight="1" x14ac:dyDescent="0.2">
      <c r="A31" s="5" t="s">
        <v>6</v>
      </c>
      <c r="B31" s="65"/>
      <c r="C31" s="65"/>
      <c r="D31" s="65"/>
      <c r="E31" s="99">
        <v>16006</v>
      </c>
      <c r="F31" s="65"/>
      <c r="G31" s="65"/>
      <c r="H31" s="65"/>
      <c r="I31" s="66"/>
      <c r="J31" s="65"/>
      <c r="K31" s="65"/>
      <c r="L31" s="65"/>
      <c r="M31" s="66"/>
      <c r="N31" s="65"/>
      <c r="O31" s="65"/>
      <c r="P31" s="65"/>
      <c r="Q31" s="66"/>
      <c r="R31" s="65"/>
      <c r="S31" s="65"/>
      <c r="T31" s="65"/>
      <c r="U31" s="66"/>
    </row>
    <row r="32" spans="1:26" ht="19.5" customHeight="1" x14ac:dyDescent="0.2">
      <c r="A32" s="5" t="s">
        <v>7</v>
      </c>
      <c r="B32" s="65"/>
      <c r="C32" s="65"/>
      <c r="D32" s="65"/>
      <c r="E32" s="99">
        <v>23579</v>
      </c>
      <c r="F32" s="65"/>
      <c r="G32" s="65"/>
      <c r="H32" s="65"/>
      <c r="I32" s="66"/>
      <c r="J32" s="65"/>
      <c r="K32" s="65"/>
      <c r="L32" s="65"/>
      <c r="M32" s="66"/>
      <c r="N32" s="65"/>
      <c r="O32" s="65"/>
      <c r="P32" s="65"/>
      <c r="Q32" s="66"/>
      <c r="R32" s="65"/>
      <c r="S32" s="65"/>
      <c r="T32" s="65"/>
      <c r="U32" s="66"/>
    </row>
    <row r="33" spans="1:24" ht="19.5" customHeight="1" x14ac:dyDescent="0.2">
      <c r="A33" s="5" t="s">
        <v>8</v>
      </c>
      <c r="B33" s="65"/>
      <c r="C33" s="65"/>
      <c r="D33" s="65"/>
      <c r="E33" s="99">
        <v>36071</v>
      </c>
      <c r="F33" s="65"/>
      <c r="G33" s="65"/>
      <c r="H33" s="65"/>
      <c r="I33" s="66"/>
      <c r="J33" s="65"/>
      <c r="K33" s="65"/>
      <c r="L33" s="65"/>
      <c r="M33" s="66"/>
      <c r="N33" s="65"/>
      <c r="O33" s="65"/>
      <c r="P33" s="65"/>
      <c r="Q33" s="66"/>
      <c r="R33" s="65"/>
      <c r="S33" s="65"/>
      <c r="T33" s="65"/>
      <c r="U33" s="66"/>
    </row>
    <row r="34" spans="1:24" ht="19.5" customHeight="1" x14ac:dyDescent="0.2">
      <c r="A34" s="5" t="s">
        <v>9</v>
      </c>
      <c r="B34" s="65"/>
      <c r="C34" s="65"/>
      <c r="D34" s="65"/>
      <c r="E34" s="99">
        <v>36543</v>
      </c>
      <c r="F34" s="65"/>
      <c r="G34" s="65"/>
      <c r="H34" s="65"/>
      <c r="I34" s="66"/>
      <c r="J34" s="65"/>
      <c r="K34" s="65"/>
      <c r="L34" s="65"/>
      <c r="M34" s="66"/>
      <c r="N34" s="65"/>
      <c r="O34" s="65"/>
      <c r="P34" s="65"/>
      <c r="Q34" s="66"/>
      <c r="R34" s="65"/>
      <c r="S34" s="65"/>
      <c r="T34" s="65"/>
      <c r="U34" s="66"/>
    </row>
    <row r="35" spans="1:24" ht="19.5" customHeight="1" x14ac:dyDescent="0.2">
      <c r="A35" s="83" t="s">
        <v>10</v>
      </c>
      <c r="B35" s="84"/>
      <c r="C35" s="84"/>
      <c r="D35" s="84"/>
      <c r="E35" s="100">
        <v>44819</v>
      </c>
      <c r="F35" s="84"/>
      <c r="G35" s="84"/>
      <c r="H35" s="84"/>
      <c r="I35" s="86"/>
      <c r="J35" s="84"/>
      <c r="K35" s="84"/>
      <c r="L35" s="84"/>
      <c r="M35" s="86"/>
      <c r="N35" s="84"/>
      <c r="O35" s="84"/>
      <c r="P35" s="84"/>
      <c r="Q35" s="86"/>
      <c r="R35" s="84"/>
      <c r="S35" s="84"/>
      <c r="T35" s="84"/>
      <c r="U35" s="86"/>
    </row>
    <row r="36" spans="1:24" ht="21.2" customHeight="1" x14ac:dyDescent="0.2">
      <c r="A36" s="92" t="s">
        <v>12</v>
      </c>
      <c r="B36" s="62"/>
      <c r="C36" s="63"/>
      <c r="D36" s="63"/>
      <c r="E36" s="12">
        <f>SUM(E24:E35)</f>
        <v>157018</v>
      </c>
      <c r="F36" s="62"/>
      <c r="G36" s="63"/>
      <c r="H36" s="63"/>
      <c r="I36" s="12"/>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8"/>
      <c r="C40" s="8"/>
      <c r="D40" s="8"/>
      <c r="E40" s="9">
        <v>0</v>
      </c>
      <c r="F40" s="8"/>
      <c r="G40" s="8"/>
      <c r="H40" s="8"/>
      <c r="I40" s="9">
        <v>0</v>
      </c>
      <c r="J40" s="71"/>
      <c r="K40" s="71"/>
      <c r="L40" s="71"/>
      <c r="M40" s="72"/>
      <c r="N40" s="8"/>
      <c r="O40" s="8"/>
      <c r="P40" s="8"/>
      <c r="Q40" s="9">
        <v>0</v>
      </c>
      <c r="R40" s="71"/>
      <c r="S40" s="71"/>
      <c r="T40" s="71"/>
      <c r="U40" s="72"/>
      <c r="X40" s="10"/>
    </row>
    <row r="41" spans="1:24" ht="19.5" customHeight="1" x14ac:dyDescent="0.2">
      <c r="A41" s="5" t="s">
        <v>15</v>
      </c>
      <c r="B41" s="8"/>
      <c r="C41" s="8"/>
      <c r="D41" s="8"/>
      <c r="E41" s="9">
        <v>25</v>
      </c>
      <c r="F41" s="8"/>
      <c r="G41" s="8"/>
      <c r="H41" s="8"/>
      <c r="I41" s="9">
        <v>34</v>
      </c>
      <c r="J41" s="71"/>
      <c r="K41" s="71"/>
      <c r="L41" s="71"/>
      <c r="M41" s="72"/>
      <c r="N41" s="8"/>
      <c r="O41" s="8"/>
      <c r="P41" s="8"/>
      <c r="Q41" s="9">
        <v>2</v>
      </c>
      <c r="R41" s="71"/>
      <c r="S41" s="71"/>
      <c r="T41" s="71"/>
      <c r="U41" s="72"/>
      <c r="X41" s="10"/>
    </row>
    <row r="42" spans="1:24" ht="19.5" customHeight="1" x14ac:dyDescent="0.2">
      <c r="A42" s="5" t="s">
        <v>16</v>
      </c>
      <c r="B42" s="8"/>
      <c r="C42" s="8"/>
      <c r="D42" s="8"/>
      <c r="E42" s="9">
        <v>25</v>
      </c>
      <c r="F42" s="8"/>
      <c r="G42" s="8"/>
      <c r="H42" s="8"/>
      <c r="I42" s="9">
        <v>45</v>
      </c>
      <c r="J42" s="71"/>
      <c r="K42" s="71"/>
      <c r="L42" s="71"/>
      <c r="M42" s="72"/>
      <c r="N42" s="8"/>
      <c r="O42" s="8"/>
      <c r="P42" s="8"/>
      <c r="Q42" s="9">
        <v>3</v>
      </c>
      <c r="R42" s="71"/>
      <c r="S42" s="71"/>
      <c r="T42" s="71"/>
      <c r="U42" s="72"/>
      <c r="X42" s="10"/>
    </row>
    <row r="43" spans="1:24" ht="19.5" customHeight="1" x14ac:dyDescent="0.2">
      <c r="A43" s="5" t="s">
        <v>19</v>
      </c>
      <c r="B43" s="8"/>
      <c r="C43" s="8"/>
      <c r="D43" s="8"/>
      <c r="E43" s="9">
        <v>25</v>
      </c>
      <c r="F43" s="8"/>
      <c r="G43" s="8"/>
      <c r="H43" s="8"/>
      <c r="I43" s="9">
        <v>68</v>
      </c>
      <c r="J43" s="71"/>
      <c r="K43" s="71"/>
      <c r="L43" s="71"/>
      <c r="M43" s="72"/>
      <c r="N43" s="8"/>
      <c r="O43" s="8"/>
      <c r="P43" s="8"/>
      <c r="Q43" s="9">
        <v>6</v>
      </c>
      <c r="R43" s="71"/>
      <c r="S43" s="71"/>
      <c r="T43" s="71"/>
      <c r="U43" s="72"/>
      <c r="X43" s="10"/>
    </row>
    <row r="44" spans="1:24" ht="19.5" customHeight="1" x14ac:dyDescent="0.2">
      <c r="A44" s="5" t="s">
        <v>17</v>
      </c>
      <c r="B44" s="8"/>
      <c r="C44" s="8"/>
      <c r="D44" s="8"/>
      <c r="E44" s="9">
        <v>25</v>
      </c>
      <c r="F44" s="8"/>
      <c r="G44" s="8"/>
      <c r="H44" s="8"/>
      <c r="I44" s="9">
        <v>86</v>
      </c>
      <c r="J44" s="71"/>
      <c r="K44" s="71"/>
      <c r="L44" s="71"/>
      <c r="M44" s="72"/>
      <c r="N44" s="8"/>
      <c r="O44" s="8"/>
      <c r="P44" s="8"/>
      <c r="Q44" s="9">
        <v>7</v>
      </c>
      <c r="R44" s="71"/>
      <c r="S44" s="71"/>
      <c r="T44" s="71"/>
      <c r="U44" s="72"/>
      <c r="X44" s="10"/>
    </row>
    <row r="45" spans="1:24" ht="19.5" customHeight="1" x14ac:dyDescent="0.2">
      <c r="A45" s="5" t="s">
        <v>18</v>
      </c>
      <c r="B45" s="8"/>
      <c r="C45" s="8"/>
      <c r="D45" s="8"/>
      <c r="E45" s="9">
        <v>25</v>
      </c>
      <c r="F45" s="8"/>
      <c r="G45" s="8"/>
      <c r="H45" s="8"/>
      <c r="I45" s="9">
        <v>143</v>
      </c>
      <c r="J45" s="71"/>
      <c r="K45" s="71"/>
      <c r="L45" s="71"/>
      <c r="M45" s="72"/>
      <c r="N45" s="8"/>
      <c r="O45" s="8"/>
      <c r="P45" s="8"/>
      <c r="Q45" s="9">
        <v>6</v>
      </c>
      <c r="R45" s="71"/>
      <c r="S45" s="71"/>
      <c r="T45" s="71"/>
      <c r="U45" s="72"/>
      <c r="X45" s="10"/>
    </row>
    <row r="46" spans="1:24" ht="19.5" customHeight="1" x14ac:dyDescent="0.2">
      <c r="A46" s="5" t="s">
        <v>5</v>
      </c>
      <c r="B46" s="8"/>
      <c r="C46" s="8"/>
      <c r="D46" s="8"/>
      <c r="E46" s="9">
        <v>25</v>
      </c>
      <c r="F46" s="8"/>
      <c r="G46" s="8"/>
      <c r="H46" s="8"/>
      <c r="I46" s="9">
        <v>146</v>
      </c>
      <c r="J46" s="71"/>
      <c r="K46" s="71"/>
      <c r="L46" s="71"/>
      <c r="M46" s="72"/>
      <c r="N46" s="8"/>
      <c r="O46" s="8"/>
      <c r="P46" s="8"/>
      <c r="Q46" s="9">
        <v>7</v>
      </c>
      <c r="R46" s="71"/>
      <c r="S46" s="71"/>
      <c r="T46" s="71"/>
      <c r="U46" s="72"/>
      <c r="X46" s="10"/>
    </row>
    <row r="47" spans="1:24" ht="19.5" customHeight="1" x14ac:dyDescent="0.2">
      <c r="A47" s="5" t="s">
        <v>6</v>
      </c>
      <c r="B47" s="8"/>
      <c r="C47" s="8"/>
      <c r="D47" s="8"/>
      <c r="E47" s="9">
        <v>87</v>
      </c>
      <c r="F47" s="8"/>
      <c r="G47" s="8"/>
      <c r="H47" s="8"/>
      <c r="I47" s="9">
        <v>217</v>
      </c>
      <c r="J47" s="71"/>
      <c r="K47" s="71"/>
      <c r="L47" s="71"/>
      <c r="M47" s="72"/>
      <c r="N47" s="8"/>
      <c r="O47" s="8"/>
      <c r="P47" s="8"/>
      <c r="Q47" s="9">
        <v>10</v>
      </c>
      <c r="R47" s="71"/>
      <c r="S47" s="71"/>
      <c r="T47" s="71"/>
      <c r="U47" s="72"/>
      <c r="X47" s="10"/>
    </row>
    <row r="48" spans="1:24" ht="19.5" customHeight="1" x14ac:dyDescent="0.2">
      <c r="A48" s="5" t="s">
        <v>7</v>
      </c>
      <c r="B48" s="8"/>
      <c r="C48" s="8"/>
      <c r="D48" s="8"/>
      <c r="E48" s="9">
        <v>130</v>
      </c>
      <c r="F48" s="8"/>
      <c r="G48" s="8"/>
      <c r="H48" s="8"/>
      <c r="I48" s="9">
        <v>260</v>
      </c>
      <c r="J48" s="71"/>
      <c r="K48" s="71"/>
      <c r="L48" s="71"/>
      <c r="M48" s="72"/>
      <c r="N48" s="8"/>
      <c r="O48" s="8"/>
      <c r="P48" s="8"/>
      <c r="Q48" s="9">
        <v>10</v>
      </c>
      <c r="R48" s="71"/>
      <c r="S48" s="71"/>
      <c r="T48" s="71"/>
      <c r="U48" s="72"/>
      <c r="X48" s="10"/>
    </row>
    <row r="49" spans="1:24" ht="19.5" customHeight="1" x14ac:dyDescent="0.2">
      <c r="A49" s="5" t="s">
        <v>8</v>
      </c>
      <c r="B49" s="8"/>
      <c r="C49" s="8"/>
      <c r="D49" s="8"/>
      <c r="E49" s="9">
        <v>153</v>
      </c>
      <c r="F49" s="8"/>
      <c r="G49" s="8"/>
      <c r="H49" s="8"/>
      <c r="I49" s="9">
        <v>308</v>
      </c>
      <c r="J49" s="71"/>
      <c r="K49" s="71"/>
      <c r="L49" s="71"/>
      <c r="M49" s="72"/>
      <c r="N49" s="8"/>
      <c r="O49" s="8"/>
      <c r="P49" s="8"/>
      <c r="Q49" s="9">
        <v>11</v>
      </c>
      <c r="R49" s="71"/>
      <c r="S49" s="71"/>
      <c r="T49" s="71"/>
      <c r="U49" s="72"/>
      <c r="X49" s="10"/>
    </row>
    <row r="50" spans="1:24" ht="19.5" customHeight="1" x14ac:dyDescent="0.2">
      <c r="A50" s="5" t="s">
        <v>9</v>
      </c>
      <c r="B50" s="8"/>
      <c r="C50" s="8"/>
      <c r="D50" s="8"/>
      <c r="E50" s="9">
        <v>153</v>
      </c>
      <c r="F50" s="8"/>
      <c r="G50" s="8"/>
      <c r="H50" s="8"/>
      <c r="I50" s="9">
        <v>318</v>
      </c>
      <c r="J50" s="71"/>
      <c r="K50" s="71"/>
      <c r="L50" s="71"/>
      <c r="M50" s="72"/>
      <c r="N50" s="8"/>
      <c r="O50" s="8"/>
      <c r="P50" s="8"/>
      <c r="Q50" s="9">
        <v>11</v>
      </c>
      <c r="R50" s="71"/>
      <c r="S50" s="71"/>
      <c r="T50" s="71"/>
      <c r="U50" s="72"/>
      <c r="X50" s="10"/>
    </row>
    <row r="51" spans="1:24" ht="19.5" customHeight="1" x14ac:dyDescent="0.2">
      <c r="A51" s="83" t="s">
        <v>10</v>
      </c>
      <c r="B51" s="94"/>
      <c r="C51" s="94"/>
      <c r="D51" s="94"/>
      <c r="E51" s="85">
        <v>153</v>
      </c>
      <c r="F51" s="94"/>
      <c r="G51" s="94"/>
      <c r="H51" s="94"/>
      <c r="I51" s="85">
        <v>317</v>
      </c>
      <c r="J51" s="95"/>
      <c r="K51" s="95"/>
      <c r="L51" s="95"/>
      <c r="M51" s="96"/>
      <c r="N51" s="94"/>
      <c r="O51" s="94"/>
      <c r="P51" s="94"/>
      <c r="Q51" s="85">
        <v>11</v>
      </c>
      <c r="R51" s="95"/>
      <c r="S51" s="95"/>
      <c r="T51" s="95"/>
      <c r="U51" s="96"/>
      <c r="X51" s="10"/>
    </row>
    <row r="52" spans="1:24" ht="21.75" customHeight="1" x14ac:dyDescent="0.2">
      <c r="A52" s="92" t="s">
        <v>14</v>
      </c>
      <c r="B52" s="117"/>
      <c r="C52" s="118"/>
      <c r="D52" s="119"/>
      <c r="E52" s="12">
        <f>AVERAGE(E40:E51)</f>
        <v>68.833333333333329</v>
      </c>
      <c r="F52" s="117"/>
      <c r="G52" s="118"/>
      <c r="H52" s="119"/>
      <c r="I52" s="12">
        <f>AVERAGE(I40:I51)</f>
        <v>161.83333333333334</v>
      </c>
      <c r="J52" s="117"/>
      <c r="K52" s="118"/>
      <c r="L52" s="119"/>
      <c r="M52" s="12"/>
      <c r="N52" s="117"/>
      <c r="O52" s="118"/>
      <c r="P52" s="119"/>
      <c r="Q52" s="12">
        <f>AVERAGE(Q40:Q51)</f>
        <v>7</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B2:T2"/>
    <mergeCell ref="A4:A6"/>
    <mergeCell ref="B4:U4"/>
    <mergeCell ref="R5:U5"/>
    <mergeCell ref="R39:U39"/>
    <mergeCell ref="B52:D52"/>
    <mergeCell ref="F52:H52"/>
    <mergeCell ref="J52:L52"/>
    <mergeCell ref="N52:P52"/>
    <mergeCell ref="R52:T52"/>
    <mergeCell ref="A38:A39"/>
    <mergeCell ref="B38:U38"/>
    <mergeCell ref="B5:E5"/>
    <mergeCell ref="F5:I5"/>
    <mergeCell ref="J5:M5"/>
    <mergeCell ref="N5:Q5"/>
    <mergeCell ref="B39:E39"/>
    <mergeCell ref="F39:I39"/>
    <mergeCell ref="J39:M39"/>
    <mergeCell ref="N39:Q39"/>
    <mergeCell ref="A21:A23"/>
    <mergeCell ref="B21:U21"/>
    <mergeCell ref="B22:E22"/>
    <mergeCell ref="F22:I22"/>
    <mergeCell ref="J22:M22"/>
    <mergeCell ref="N22:Q22"/>
    <mergeCell ref="R22:U22"/>
  </mergeCells>
  <phoneticPr fontId="5" type="noConversion"/>
  <pageMargins left="0.39" right="0.34" top="0.35" bottom="0.28000000000000003" header="0.28000000000000003" footer="0.19"/>
  <pageSetup paperSize="9" scale="59"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pageSetUpPr fitToPage="1"/>
  </sheetPr>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2" width="10" style="1" bestFit="1" customWidth="1"/>
    <col min="23" max="16384" width="9.140625" style="1"/>
  </cols>
  <sheetData>
    <row r="2" spans="1:22" ht="18" customHeight="1" x14ac:dyDescent="0.2">
      <c r="B2" s="129" t="s">
        <v>89</v>
      </c>
      <c r="C2" s="130"/>
      <c r="D2" s="130"/>
      <c r="E2" s="130"/>
      <c r="F2" s="130"/>
      <c r="G2" s="130"/>
      <c r="H2" s="130"/>
      <c r="I2" s="130"/>
      <c r="J2" s="130"/>
      <c r="K2" s="130"/>
      <c r="L2" s="130"/>
      <c r="M2" s="130"/>
      <c r="N2" s="130"/>
      <c r="O2" s="130"/>
      <c r="P2" s="130"/>
      <c r="Q2" s="130"/>
      <c r="R2" s="130"/>
      <c r="S2" s="130"/>
      <c r="T2" s="131"/>
      <c r="U2" s="1"/>
    </row>
    <row r="3" spans="1:22" ht="15.75" customHeight="1" x14ac:dyDescent="0.2"/>
    <row r="4" spans="1:22"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2"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2"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2" ht="18.75" customHeight="1" x14ac:dyDescent="0.2">
      <c r="A7" s="73" t="s">
        <v>11</v>
      </c>
      <c r="B7" s="74">
        <v>655576.62</v>
      </c>
      <c r="C7" s="74">
        <v>1818738.46</v>
      </c>
      <c r="D7" s="74">
        <v>3807731.92</v>
      </c>
      <c r="E7" s="75">
        <f>SUM(B7:D7)</f>
        <v>6282047</v>
      </c>
      <c r="F7" s="76">
        <v>4370497.5500000007</v>
      </c>
      <c r="G7" s="74">
        <v>2048843.15</v>
      </c>
      <c r="H7" s="74">
        <v>3068248.3</v>
      </c>
      <c r="I7" s="75">
        <f t="shared" ref="I7:I18" si="0">SUM(F7:H7)</f>
        <v>9487589</v>
      </c>
      <c r="J7" s="76">
        <v>27670</v>
      </c>
      <c r="K7" s="76">
        <v>97916</v>
      </c>
      <c r="L7" s="76">
        <v>231081</v>
      </c>
      <c r="M7" s="75">
        <f>SUM(J7:L7)</f>
        <v>356667</v>
      </c>
      <c r="N7" s="76">
        <v>5369094</v>
      </c>
      <c r="O7" s="74">
        <v>2529344</v>
      </c>
      <c r="P7" s="74">
        <v>4301522</v>
      </c>
      <c r="Q7" s="75">
        <f t="shared" ref="Q7:Q18" si="1">SUM(N7:P7)</f>
        <v>12199960</v>
      </c>
      <c r="R7" s="76">
        <v>300260</v>
      </c>
      <c r="S7" s="74">
        <v>193467</v>
      </c>
      <c r="T7" s="74">
        <v>377517</v>
      </c>
      <c r="U7" s="75">
        <f t="shared" ref="U7:U18" si="2">SUM(R7:T7)</f>
        <v>871244</v>
      </c>
    </row>
    <row r="8" spans="1:22" ht="18.75" customHeight="1" x14ac:dyDescent="0.2">
      <c r="A8" s="5" t="s">
        <v>15</v>
      </c>
      <c r="B8" s="59">
        <v>389506</v>
      </c>
      <c r="C8" s="59">
        <v>1397112</v>
      </c>
      <c r="D8" s="59">
        <v>2801919</v>
      </c>
      <c r="E8" s="60">
        <f>SUM(B8:D8)</f>
        <v>4588537</v>
      </c>
      <c r="F8" s="58">
        <v>3998916.3200000003</v>
      </c>
      <c r="G8" s="59">
        <v>1944464.96</v>
      </c>
      <c r="H8" s="59">
        <v>2463991.7199999997</v>
      </c>
      <c r="I8" s="60">
        <f t="shared" si="0"/>
        <v>8407373</v>
      </c>
      <c r="J8" s="58">
        <v>10980</v>
      </c>
      <c r="K8" s="59">
        <v>42982</v>
      </c>
      <c r="L8" s="59">
        <v>100107</v>
      </c>
      <c r="M8" s="60">
        <f>SUM(J8:L8)</f>
        <v>154069</v>
      </c>
      <c r="N8" s="58">
        <v>6085200</v>
      </c>
      <c r="O8" s="59">
        <v>2985629</v>
      </c>
      <c r="P8" s="59">
        <v>4378677</v>
      </c>
      <c r="Q8" s="60">
        <f t="shared" si="1"/>
        <v>13449506</v>
      </c>
      <c r="R8" s="58">
        <v>320570</v>
      </c>
      <c r="S8" s="59">
        <v>203882</v>
      </c>
      <c r="T8" s="59">
        <v>349285</v>
      </c>
      <c r="U8" s="60">
        <f t="shared" si="2"/>
        <v>873737</v>
      </c>
    </row>
    <row r="9" spans="1:22" ht="18.75" customHeight="1" x14ac:dyDescent="0.2">
      <c r="A9" s="5" t="s">
        <v>16</v>
      </c>
      <c r="B9" s="59">
        <v>215227.24</v>
      </c>
      <c r="C9" s="59">
        <v>1428754</v>
      </c>
      <c r="D9" s="59">
        <v>2829346.76</v>
      </c>
      <c r="E9" s="60">
        <f>SUM(B9:D9)</f>
        <v>4473328</v>
      </c>
      <c r="F9" s="58">
        <v>3682733.4800000004</v>
      </c>
      <c r="G9" s="59">
        <v>2113545</v>
      </c>
      <c r="H9" s="59">
        <v>2748347.5199999996</v>
      </c>
      <c r="I9" s="60">
        <f t="shared" si="0"/>
        <v>8544626</v>
      </c>
      <c r="J9" s="58">
        <v>6682</v>
      </c>
      <c r="K9" s="59">
        <v>46437</v>
      </c>
      <c r="L9" s="59">
        <v>106769</v>
      </c>
      <c r="M9" s="60">
        <f>SUM(J9:L9)</f>
        <v>159888</v>
      </c>
      <c r="N9" s="58">
        <v>6481482</v>
      </c>
      <c r="O9" s="59">
        <v>3601887</v>
      </c>
      <c r="P9" s="59">
        <v>5365773</v>
      </c>
      <c r="Q9" s="60">
        <f t="shared" si="1"/>
        <v>15449142</v>
      </c>
      <c r="R9" s="58">
        <v>486180</v>
      </c>
      <c r="S9" s="59">
        <v>359494</v>
      </c>
      <c r="T9" s="59">
        <v>620199</v>
      </c>
      <c r="U9" s="60">
        <f t="shared" si="2"/>
        <v>1465873</v>
      </c>
    </row>
    <row r="10" spans="1:22" ht="18.75" customHeight="1" x14ac:dyDescent="0.2">
      <c r="A10" s="5" t="s">
        <v>19</v>
      </c>
      <c r="B10" s="59">
        <v>71675.900000000009</v>
      </c>
      <c r="C10" s="59">
        <v>1012846.69</v>
      </c>
      <c r="D10" s="59">
        <v>2864376.41</v>
      </c>
      <c r="E10" s="60">
        <f>SUM(B10:D10)</f>
        <v>3948899</v>
      </c>
      <c r="F10" s="58">
        <v>3463801.3999999994</v>
      </c>
      <c r="G10" s="59">
        <v>1736433.6099999999</v>
      </c>
      <c r="H10" s="59">
        <v>2745967.7600000002</v>
      </c>
      <c r="I10" s="60">
        <f t="shared" si="0"/>
        <v>7946202.7699999996</v>
      </c>
      <c r="J10" s="58">
        <v>1574</v>
      </c>
      <c r="K10" s="59">
        <v>30936</v>
      </c>
      <c r="L10" s="59">
        <v>102696</v>
      </c>
      <c r="M10" s="60">
        <f>SUM(J10:L10)</f>
        <v>135206</v>
      </c>
      <c r="N10" s="58">
        <v>7094541</v>
      </c>
      <c r="O10" s="59">
        <v>3693906</v>
      </c>
      <c r="P10" s="59">
        <v>6483403</v>
      </c>
      <c r="Q10" s="60">
        <f t="shared" si="1"/>
        <v>17271850</v>
      </c>
      <c r="R10" s="58">
        <v>518021</v>
      </c>
      <c r="S10" s="59">
        <v>357746</v>
      </c>
      <c r="T10" s="59">
        <v>718714</v>
      </c>
      <c r="U10" s="60">
        <f t="shared" si="2"/>
        <v>1594481</v>
      </c>
    </row>
    <row r="11" spans="1:22" ht="18.75" customHeight="1" x14ac:dyDescent="0.2">
      <c r="A11" s="5" t="s">
        <v>17</v>
      </c>
      <c r="B11" s="59">
        <v>74655.62</v>
      </c>
      <c r="C11" s="59">
        <v>884276.5</v>
      </c>
      <c r="D11" s="59">
        <v>2623261.88</v>
      </c>
      <c r="E11" s="60">
        <f t="shared" ref="E11:E18" si="3">SUM(B11:D11)</f>
        <v>3582194</v>
      </c>
      <c r="F11" s="58">
        <v>3540499.1700000004</v>
      </c>
      <c r="G11" s="59">
        <v>1924742.75</v>
      </c>
      <c r="H11" s="59">
        <v>2643590.0799999996</v>
      </c>
      <c r="I11" s="60">
        <f t="shared" si="0"/>
        <v>8108832</v>
      </c>
      <c r="J11" s="58">
        <v>1216</v>
      </c>
      <c r="K11" s="59">
        <v>25429</v>
      </c>
      <c r="L11" s="59">
        <v>93031</v>
      </c>
      <c r="M11" s="60">
        <f t="shared" ref="M11:M18" si="4">SUM(J11:L11)</f>
        <v>119676</v>
      </c>
      <c r="N11" s="58">
        <v>7888280</v>
      </c>
      <c r="O11" s="59">
        <v>4427826</v>
      </c>
      <c r="P11" s="59">
        <v>6697348</v>
      </c>
      <c r="Q11" s="60">
        <f t="shared" si="1"/>
        <v>19013454</v>
      </c>
      <c r="R11" s="58">
        <v>402357</v>
      </c>
      <c r="S11" s="59">
        <v>333271</v>
      </c>
      <c r="T11" s="59">
        <v>568696</v>
      </c>
      <c r="U11" s="60">
        <f t="shared" si="2"/>
        <v>1304324</v>
      </c>
    </row>
    <row r="12" spans="1:22" ht="18.75" customHeight="1" x14ac:dyDescent="0.2">
      <c r="A12" s="5" t="s">
        <v>18</v>
      </c>
      <c r="B12" s="59">
        <v>119937.8</v>
      </c>
      <c r="C12" s="59">
        <v>704714.37999999989</v>
      </c>
      <c r="D12" s="59">
        <v>2528062.8199999998</v>
      </c>
      <c r="E12" s="60">
        <f t="shared" si="3"/>
        <v>3352715</v>
      </c>
      <c r="F12" s="58">
        <v>3772862.6999999997</v>
      </c>
      <c r="G12" s="59">
        <v>1866970.0699999998</v>
      </c>
      <c r="H12" s="59">
        <v>3176654.2300000004</v>
      </c>
      <c r="I12" s="60">
        <f t="shared" si="0"/>
        <v>8816487</v>
      </c>
      <c r="J12" s="58">
        <v>1201</v>
      </c>
      <c r="K12" s="59">
        <v>19261</v>
      </c>
      <c r="L12" s="59">
        <v>85225</v>
      </c>
      <c r="M12" s="60">
        <f t="shared" si="4"/>
        <v>105687</v>
      </c>
      <c r="N12" s="58">
        <v>9884016</v>
      </c>
      <c r="O12" s="59">
        <v>5208299</v>
      </c>
      <c r="P12" s="59">
        <v>8785291</v>
      </c>
      <c r="Q12" s="60">
        <f t="shared" si="1"/>
        <v>23877606</v>
      </c>
      <c r="R12" s="58">
        <v>745758</v>
      </c>
      <c r="S12" s="59">
        <v>522625</v>
      </c>
      <c r="T12" s="59">
        <v>1010307</v>
      </c>
      <c r="U12" s="60">
        <f t="shared" si="2"/>
        <v>2278690</v>
      </c>
    </row>
    <row r="13" spans="1:22" ht="18.75" customHeight="1" x14ac:dyDescent="0.2">
      <c r="A13" s="5" t="s">
        <v>5</v>
      </c>
      <c r="B13" s="59">
        <v>125059.35999999999</v>
      </c>
      <c r="C13" s="59">
        <v>827664.96</v>
      </c>
      <c r="D13" s="59">
        <v>2629099.0999999996</v>
      </c>
      <c r="E13" s="60">
        <f t="shared" si="3"/>
        <v>3581823.4199999995</v>
      </c>
      <c r="F13" s="58">
        <v>4127033.3999999994</v>
      </c>
      <c r="G13" s="59">
        <v>1968219.4</v>
      </c>
      <c r="H13" s="59">
        <v>3044385.1999999993</v>
      </c>
      <c r="I13" s="60">
        <f t="shared" si="0"/>
        <v>9139637.9999999981</v>
      </c>
      <c r="J13" s="58">
        <v>1303</v>
      </c>
      <c r="K13" s="59">
        <v>22734</v>
      </c>
      <c r="L13" s="59">
        <v>89948</v>
      </c>
      <c r="M13" s="60">
        <f t="shared" si="4"/>
        <v>113985</v>
      </c>
      <c r="N13" s="58">
        <v>11611412</v>
      </c>
      <c r="O13" s="59">
        <v>5841504</v>
      </c>
      <c r="P13" s="59">
        <v>8810151</v>
      </c>
      <c r="Q13" s="60">
        <f t="shared" si="1"/>
        <v>26263067</v>
      </c>
      <c r="R13" s="58">
        <v>749016</v>
      </c>
      <c r="S13" s="59">
        <v>496251</v>
      </c>
      <c r="T13" s="59">
        <v>833393</v>
      </c>
      <c r="U13" s="60">
        <f t="shared" si="2"/>
        <v>2078660</v>
      </c>
      <c r="V13" s="97"/>
    </row>
    <row r="14" spans="1:22" ht="18.75" customHeight="1" x14ac:dyDescent="0.2">
      <c r="A14" s="5" t="s">
        <v>6</v>
      </c>
      <c r="B14" s="59">
        <v>116099.6</v>
      </c>
      <c r="C14" s="59">
        <v>945572.48</v>
      </c>
      <c r="D14" s="59">
        <v>2876874.92</v>
      </c>
      <c r="E14" s="60">
        <f t="shared" si="3"/>
        <v>3938547</v>
      </c>
      <c r="F14" s="58">
        <v>3165908.8</v>
      </c>
      <c r="G14" s="59">
        <v>1861290.44</v>
      </c>
      <c r="H14" s="59">
        <v>3169883.76</v>
      </c>
      <c r="I14" s="60">
        <f t="shared" si="0"/>
        <v>8197083</v>
      </c>
      <c r="J14" s="58">
        <v>1159</v>
      </c>
      <c r="K14" s="59">
        <v>27385</v>
      </c>
      <c r="L14" s="59">
        <v>98956</v>
      </c>
      <c r="M14" s="60">
        <f t="shared" si="4"/>
        <v>127500</v>
      </c>
      <c r="N14" s="58">
        <v>9293984</v>
      </c>
      <c r="O14" s="59">
        <v>5624564</v>
      </c>
      <c r="P14" s="59">
        <v>9268433</v>
      </c>
      <c r="Q14" s="60">
        <f t="shared" si="1"/>
        <v>24186981</v>
      </c>
      <c r="R14" s="58">
        <v>221451</v>
      </c>
      <c r="S14" s="59">
        <v>168186</v>
      </c>
      <c r="T14" s="59">
        <v>316528</v>
      </c>
      <c r="U14" s="60">
        <f t="shared" si="2"/>
        <v>706165</v>
      </c>
      <c r="V14" s="97"/>
    </row>
    <row r="15" spans="1:22" ht="18.75" customHeight="1" x14ac:dyDescent="0.2">
      <c r="A15" s="5" t="s">
        <v>7</v>
      </c>
      <c r="B15" s="59">
        <v>149256.68</v>
      </c>
      <c r="C15" s="59">
        <v>1307284.48</v>
      </c>
      <c r="D15" s="59">
        <v>2978379.84</v>
      </c>
      <c r="E15" s="60">
        <f t="shared" si="3"/>
        <v>4434921</v>
      </c>
      <c r="F15" s="58">
        <v>3890223.4399999985</v>
      </c>
      <c r="G15" s="59">
        <v>1990771.8399999999</v>
      </c>
      <c r="H15" s="59">
        <v>2740269.7199999988</v>
      </c>
      <c r="I15" s="60">
        <f t="shared" si="0"/>
        <v>8621264.9999999963</v>
      </c>
      <c r="J15" s="58">
        <v>1486</v>
      </c>
      <c r="K15" s="59">
        <v>38347</v>
      </c>
      <c r="L15" s="59">
        <v>103515</v>
      </c>
      <c r="M15" s="60">
        <f t="shared" si="4"/>
        <v>143348</v>
      </c>
      <c r="N15" s="58">
        <v>9393776</v>
      </c>
      <c r="O15" s="59">
        <v>4813297</v>
      </c>
      <c r="P15" s="59">
        <v>7195576</v>
      </c>
      <c r="Q15" s="60">
        <f t="shared" si="1"/>
        <v>21402649</v>
      </c>
      <c r="R15" s="58">
        <v>294025</v>
      </c>
      <c r="S15" s="59">
        <v>189877</v>
      </c>
      <c r="T15" s="59">
        <v>324203</v>
      </c>
      <c r="U15" s="60">
        <f t="shared" si="2"/>
        <v>808105</v>
      </c>
      <c r="V15" s="97"/>
    </row>
    <row r="16" spans="1:22" ht="18.75" customHeight="1" x14ac:dyDescent="0.2">
      <c r="A16" s="5" t="s">
        <v>8</v>
      </c>
      <c r="B16" s="59">
        <v>345313.68</v>
      </c>
      <c r="C16" s="59">
        <v>1594578.48</v>
      </c>
      <c r="D16" s="59">
        <v>3177038.84</v>
      </c>
      <c r="E16" s="60">
        <f t="shared" si="3"/>
        <v>5116931</v>
      </c>
      <c r="F16" s="58">
        <v>4694883</v>
      </c>
      <c r="G16" s="59">
        <v>2179181</v>
      </c>
      <c r="H16" s="59">
        <v>2749887</v>
      </c>
      <c r="I16" s="60">
        <f t="shared" si="0"/>
        <v>9623951</v>
      </c>
      <c r="J16" s="58">
        <v>7814</v>
      </c>
      <c r="K16" s="59">
        <v>49539</v>
      </c>
      <c r="L16" s="59">
        <v>113905</v>
      </c>
      <c r="M16" s="60">
        <f t="shared" si="4"/>
        <v>171258</v>
      </c>
      <c r="N16" s="58">
        <v>9113263</v>
      </c>
      <c r="O16" s="59">
        <v>4603981</v>
      </c>
      <c r="P16" s="59">
        <v>6859957</v>
      </c>
      <c r="Q16" s="60">
        <f t="shared" si="1"/>
        <v>20577201</v>
      </c>
      <c r="R16" s="58">
        <v>318685</v>
      </c>
      <c r="S16" s="59">
        <v>201577</v>
      </c>
      <c r="T16" s="59">
        <v>345774</v>
      </c>
      <c r="U16" s="60">
        <f t="shared" si="2"/>
        <v>866036</v>
      </c>
    </row>
    <row r="17" spans="1:26" ht="18.75" customHeight="1" x14ac:dyDescent="0.2">
      <c r="A17" s="5" t="s">
        <v>9</v>
      </c>
      <c r="B17" s="59">
        <v>731280.6</v>
      </c>
      <c r="C17" s="59">
        <v>1573747.46</v>
      </c>
      <c r="D17" s="59">
        <v>3482180.94</v>
      </c>
      <c r="E17" s="60">
        <f t="shared" si="3"/>
        <v>5787209</v>
      </c>
      <c r="F17" s="58">
        <v>5091730.6999999983</v>
      </c>
      <c r="G17" s="59">
        <v>2333583.0699999998</v>
      </c>
      <c r="H17" s="59">
        <v>3352195.2300000014</v>
      </c>
      <c r="I17" s="60">
        <f t="shared" si="0"/>
        <v>10777509</v>
      </c>
      <c r="J17" s="58">
        <v>19232</v>
      </c>
      <c r="K17" s="59">
        <v>46231</v>
      </c>
      <c r="L17" s="59">
        <v>118358</v>
      </c>
      <c r="M17" s="60">
        <f t="shared" si="4"/>
        <v>183821</v>
      </c>
      <c r="N17" s="58">
        <v>7940842</v>
      </c>
      <c r="O17" s="59">
        <v>3966550</v>
      </c>
      <c r="P17" s="59">
        <v>6837578</v>
      </c>
      <c r="Q17" s="60">
        <f t="shared" si="1"/>
        <v>18744970</v>
      </c>
      <c r="R17" s="58">
        <v>281978</v>
      </c>
      <c r="S17" s="59">
        <v>186065</v>
      </c>
      <c r="T17" s="59">
        <v>377301</v>
      </c>
      <c r="U17" s="60">
        <f t="shared" si="2"/>
        <v>845344</v>
      </c>
    </row>
    <row r="18" spans="1:26" ht="18.75" customHeight="1" x14ac:dyDescent="0.2">
      <c r="A18" s="5" t="s">
        <v>10</v>
      </c>
      <c r="B18" s="61">
        <v>847446.3</v>
      </c>
      <c r="C18" s="61">
        <v>1871034.22</v>
      </c>
      <c r="D18" s="61">
        <v>4143064.48</v>
      </c>
      <c r="E18" s="60">
        <f t="shared" si="3"/>
        <v>6861545</v>
      </c>
      <c r="F18" s="61">
        <v>5044127.9999999981</v>
      </c>
      <c r="G18" s="61">
        <v>2435067.1999999997</v>
      </c>
      <c r="H18" s="61">
        <v>3919511.8</v>
      </c>
      <c r="I18" s="60">
        <f t="shared" si="0"/>
        <v>11398706.999999996</v>
      </c>
      <c r="J18" s="61">
        <v>21363</v>
      </c>
      <c r="K18" s="61">
        <v>51074</v>
      </c>
      <c r="L18" s="61">
        <v>125350</v>
      </c>
      <c r="M18" s="60">
        <f t="shared" si="4"/>
        <v>197787</v>
      </c>
      <c r="N18" s="61">
        <v>7445670</v>
      </c>
      <c r="O18" s="61">
        <v>3731849</v>
      </c>
      <c r="P18" s="61">
        <v>6963313</v>
      </c>
      <c r="Q18" s="60">
        <f t="shared" si="1"/>
        <v>18140832</v>
      </c>
      <c r="R18" s="61">
        <v>288710</v>
      </c>
      <c r="S18" s="61">
        <v>187340</v>
      </c>
      <c r="T18" s="61">
        <v>395979</v>
      </c>
      <c r="U18" s="60">
        <f t="shared" si="2"/>
        <v>872029</v>
      </c>
    </row>
    <row r="19" spans="1:26" ht="21.75" customHeight="1" x14ac:dyDescent="0.2">
      <c r="A19" s="11" t="s">
        <v>12</v>
      </c>
      <c r="B19" s="62">
        <f t="shared" ref="B19:U19" si="5">SUM(B7:B18)</f>
        <v>3841035.4000000004</v>
      </c>
      <c r="C19" s="63">
        <f t="shared" si="5"/>
        <v>15366324.110000001</v>
      </c>
      <c r="D19" s="63">
        <f t="shared" si="5"/>
        <v>36741336.910000004</v>
      </c>
      <c r="E19" s="12">
        <f t="shared" si="5"/>
        <v>55948696.420000002</v>
      </c>
      <c r="F19" s="62">
        <f t="shared" si="5"/>
        <v>48843217.959999993</v>
      </c>
      <c r="G19" s="63">
        <f t="shared" si="5"/>
        <v>24403112.489999998</v>
      </c>
      <c r="H19" s="63">
        <f t="shared" si="5"/>
        <v>35822932.32</v>
      </c>
      <c r="I19" s="12">
        <f t="shared" si="5"/>
        <v>109069262.77</v>
      </c>
      <c r="J19" s="62">
        <f t="shared" si="5"/>
        <v>101680</v>
      </c>
      <c r="K19" s="63">
        <f t="shared" si="5"/>
        <v>498271</v>
      </c>
      <c r="L19" s="63">
        <f t="shared" si="5"/>
        <v>1368941</v>
      </c>
      <c r="M19" s="12">
        <f t="shared" si="5"/>
        <v>1968892</v>
      </c>
      <c r="N19" s="62">
        <f t="shared" si="5"/>
        <v>97601560</v>
      </c>
      <c r="O19" s="63">
        <f t="shared" si="5"/>
        <v>51028636</v>
      </c>
      <c r="P19" s="63">
        <f t="shared" si="5"/>
        <v>81947022</v>
      </c>
      <c r="Q19" s="12">
        <f t="shared" si="5"/>
        <v>230577218</v>
      </c>
      <c r="R19" s="62">
        <f t="shared" si="5"/>
        <v>4927011</v>
      </c>
      <c r="S19" s="63">
        <f t="shared" si="5"/>
        <v>3399781</v>
      </c>
      <c r="T19" s="63">
        <f t="shared" si="5"/>
        <v>6237896</v>
      </c>
      <c r="U19" s="12">
        <f t="shared" si="5"/>
        <v>14564688</v>
      </c>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6237</v>
      </c>
      <c r="F24" s="78"/>
      <c r="G24" s="78"/>
      <c r="H24" s="78"/>
      <c r="I24" s="75">
        <v>252</v>
      </c>
      <c r="J24" s="78"/>
      <c r="K24" s="78"/>
      <c r="L24" s="78"/>
      <c r="M24" s="79"/>
      <c r="N24" s="78"/>
      <c r="O24" s="78"/>
      <c r="P24" s="78"/>
      <c r="Q24" s="79"/>
      <c r="R24" s="78"/>
      <c r="S24" s="78"/>
      <c r="T24" s="78"/>
      <c r="U24" s="79"/>
    </row>
    <row r="25" spans="1:26" ht="19.5" customHeight="1" x14ac:dyDescent="0.2">
      <c r="A25" s="5" t="s">
        <v>15</v>
      </c>
      <c r="B25" s="65"/>
      <c r="C25" s="65"/>
      <c r="D25" s="65"/>
      <c r="E25" s="60">
        <v>109060</v>
      </c>
      <c r="F25" s="65"/>
      <c r="G25" s="65"/>
      <c r="H25" s="65"/>
      <c r="I25" s="60">
        <v>13991</v>
      </c>
      <c r="J25" s="65"/>
      <c r="K25" s="65"/>
      <c r="L25" s="65"/>
      <c r="M25" s="66"/>
      <c r="N25" s="65"/>
      <c r="O25" s="65"/>
      <c r="P25" s="65"/>
      <c r="Q25" s="66"/>
      <c r="R25" s="65"/>
      <c r="S25" s="65"/>
      <c r="T25" s="65"/>
      <c r="U25" s="66"/>
    </row>
    <row r="26" spans="1:26" ht="19.5" customHeight="1" x14ac:dyDescent="0.2">
      <c r="A26" s="5" t="s">
        <v>16</v>
      </c>
      <c r="B26" s="65"/>
      <c r="C26" s="65"/>
      <c r="D26" s="65"/>
      <c r="E26" s="60">
        <v>108863</v>
      </c>
      <c r="F26" s="65"/>
      <c r="G26" s="65"/>
      <c r="H26" s="65"/>
      <c r="I26" s="60">
        <v>35101</v>
      </c>
      <c r="J26" s="65"/>
      <c r="K26" s="65"/>
      <c r="L26" s="65"/>
      <c r="M26" s="66"/>
      <c r="N26" s="65"/>
      <c r="O26" s="65"/>
      <c r="P26" s="65"/>
      <c r="Q26" s="66"/>
      <c r="R26" s="65"/>
      <c r="S26" s="65"/>
      <c r="T26" s="65"/>
      <c r="U26" s="66"/>
    </row>
    <row r="27" spans="1:26" ht="19.5" customHeight="1" x14ac:dyDescent="0.2">
      <c r="A27" s="5" t="s">
        <v>19</v>
      </c>
      <c r="B27" s="65"/>
      <c r="C27" s="65"/>
      <c r="D27" s="65"/>
      <c r="E27" s="60">
        <v>354936</v>
      </c>
      <c r="F27" s="65"/>
      <c r="G27" s="65"/>
      <c r="H27" s="65"/>
      <c r="I27" s="60">
        <v>30324</v>
      </c>
      <c r="J27" s="65"/>
      <c r="K27" s="65"/>
      <c r="L27" s="65"/>
      <c r="M27" s="66"/>
      <c r="N27" s="65"/>
      <c r="O27" s="65"/>
      <c r="P27" s="65"/>
      <c r="Q27" s="66"/>
      <c r="R27" s="65"/>
      <c r="S27" s="65"/>
      <c r="T27" s="65"/>
      <c r="U27" s="66"/>
    </row>
    <row r="28" spans="1:26" ht="19.5" customHeight="1" x14ac:dyDescent="0.2">
      <c r="A28" s="5" t="s">
        <v>17</v>
      </c>
      <c r="B28" s="65"/>
      <c r="C28" s="65"/>
      <c r="D28" s="65"/>
      <c r="E28" s="60">
        <v>378310</v>
      </c>
      <c r="F28" s="65"/>
      <c r="G28" s="65"/>
      <c r="H28" s="65"/>
      <c r="I28" s="60">
        <v>34531</v>
      </c>
      <c r="J28" s="65"/>
      <c r="K28" s="65"/>
      <c r="L28" s="65"/>
      <c r="M28" s="66"/>
      <c r="N28" s="65"/>
      <c r="O28" s="65"/>
      <c r="P28" s="65"/>
      <c r="Q28" s="66"/>
      <c r="R28" s="65"/>
      <c r="S28" s="65"/>
      <c r="T28" s="65"/>
      <c r="U28" s="66"/>
    </row>
    <row r="29" spans="1:26" ht="19.5" customHeight="1" x14ac:dyDescent="0.2">
      <c r="A29" s="5" t="s">
        <v>18</v>
      </c>
      <c r="B29" s="65"/>
      <c r="C29" s="65"/>
      <c r="D29" s="65"/>
      <c r="E29" s="60">
        <v>362218</v>
      </c>
      <c r="F29" s="65"/>
      <c r="G29" s="65"/>
      <c r="H29" s="65"/>
      <c r="I29" s="60">
        <v>29620</v>
      </c>
      <c r="J29" s="65"/>
      <c r="K29" s="65"/>
      <c r="L29" s="65"/>
      <c r="M29" s="66"/>
      <c r="N29" s="65"/>
      <c r="O29" s="65"/>
      <c r="P29" s="65"/>
      <c r="Q29" s="66"/>
      <c r="R29" s="65"/>
      <c r="S29" s="65"/>
      <c r="T29" s="65"/>
      <c r="U29" s="66"/>
    </row>
    <row r="30" spans="1:26" ht="19.5" customHeight="1" x14ac:dyDescent="0.2">
      <c r="A30" s="5" t="s">
        <v>5</v>
      </c>
      <c r="B30" s="65"/>
      <c r="C30" s="65"/>
      <c r="D30" s="65"/>
      <c r="E30" s="60">
        <v>442643</v>
      </c>
      <c r="F30" s="65"/>
      <c r="G30" s="65"/>
      <c r="H30" s="65"/>
      <c r="I30" s="60">
        <v>37589</v>
      </c>
      <c r="J30" s="65"/>
      <c r="K30" s="65"/>
      <c r="L30" s="65"/>
      <c r="M30" s="66"/>
      <c r="N30" s="65"/>
      <c r="O30" s="65"/>
      <c r="P30" s="65"/>
      <c r="Q30" s="66"/>
      <c r="R30" s="65"/>
      <c r="S30" s="65"/>
      <c r="T30" s="65"/>
      <c r="U30" s="66"/>
    </row>
    <row r="31" spans="1:26" ht="19.5" customHeight="1" x14ac:dyDescent="0.2">
      <c r="A31" s="5" t="s">
        <v>6</v>
      </c>
      <c r="B31" s="65"/>
      <c r="C31" s="65"/>
      <c r="D31" s="65"/>
      <c r="E31" s="60">
        <v>589405</v>
      </c>
      <c r="F31" s="65"/>
      <c r="G31" s="65"/>
      <c r="H31" s="65"/>
      <c r="I31" s="60">
        <v>34071</v>
      </c>
      <c r="J31" s="65"/>
      <c r="K31" s="65"/>
      <c r="L31" s="65"/>
      <c r="M31" s="66"/>
      <c r="N31" s="65"/>
      <c r="O31" s="65"/>
      <c r="P31" s="65"/>
      <c r="Q31" s="66"/>
      <c r="R31" s="65"/>
      <c r="S31" s="65"/>
      <c r="T31" s="65"/>
      <c r="U31" s="66"/>
    </row>
    <row r="32" spans="1:26" ht="19.5" customHeight="1" x14ac:dyDescent="0.2">
      <c r="A32" s="5" t="s">
        <v>7</v>
      </c>
      <c r="B32" s="65"/>
      <c r="C32" s="65"/>
      <c r="D32" s="65"/>
      <c r="E32" s="60">
        <v>659337</v>
      </c>
      <c r="F32" s="65"/>
      <c r="G32" s="65"/>
      <c r="H32" s="65"/>
      <c r="I32" s="60">
        <v>31242</v>
      </c>
      <c r="J32" s="65"/>
      <c r="K32" s="65"/>
      <c r="L32" s="65"/>
      <c r="M32" s="66"/>
      <c r="N32" s="65"/>
      <c r="O32" s="65"/>
      <c r="P32" s="65"/>
      <c r="Q32" s="66"/>
      <c r="R32" s="65"/>
      <c r="S32" s="65"/>
      <c r="T32" s="65"/>
      <c r="U32" s="66"/>
    </row>
    <row r="33" spans="1:24" ht="19.5" customHeight="1" x14ac:dyDescent="0.2">
      <c r="A33" s="5" t="s">
        <v>8</v>
      </c>
      <c r="B33" s="65"/>
      <c r="C33" s="65"/>
      <c r="D33" s="65"/>
      <c r="E33" s="60">
        <v>782217</v>
      </c>
      <c r="F33" s="65"/>
      <c r="G33" s="65"/>
      <c r="H33" s="65"/>
      <c r="I33" s="60">
        <v>38190</v>
      </c>
      <c r="J33" s="65"/>
      <c r="K33" s="65"/>
      <c r="L33" s="65"/>
      <c r="M33" s="66"/>
      <c r="N33" s="65"/>
      <c r="O33" s="65"/>
      <c r="P33" s="65"/>
      <c r="Q33" s="66"/>
      <c r="R33" s="65"/>
      <c r="S33" s="65"/>
      <c r="T33" s="65"/>
      <c r="U33" s="66"/>
    </row>
    <row r="34" spans="1:24" ht="19.5" customHeight="1" x14ac:dyDescent="0.2">
      <c r="A34" s="5" t="s">
        <v>9</v>
      </c>
      <c r="B34" s="65"/>
      <c r="C34" s="65"/>
      <c r="D34" s="65"/>
      <c r="E34" s="60">
        <v>866529</v>
      </c>
      <c r="F34" s="65"/>
      <c r="G34" s="65"/>
      <c r="H34" s="65"/>
      <c r="I34" s="60">
        <v>42514</v>
      </c>
      <c r="J34" s="65"/>
      <c r="K34" s="65"/>
      <c r="L34" s="65"/>
      <c r="M34" s="66"/>
      <c r="N34" s="65"/>
      <c r="O34" s="65"/>
      <c r="P34" s="65"/>
      <c r="Q34" s="66"/>
      <c r="R34" s="65"/>
      <c r="S34" s="65"/>
      <c r="T34" s="65"/>
      <c r="U34" s="66"/>
    </row>
    <row r="35" spans="1:24" ht="19.5" customHeight="1" x14ac:dyDescent="0.2">
      <c r="A35" s="83" t="s">
        <v>10</v>
      </c>
      <c r="B35" s="84"/>
      <c r="C35" s="84"/>
      <c r="D35" s="84"/>
      <c r="E35" s="85">
        <v>908907</v>
      </c>
      <c r="F35" s="84"/>
      <c r="G35" s="84"/>
      <c r="H35" s="84"/>
      <c r="I35" s="85">
        <v>34867</v>
      </c>
      <c r="J35" s="84"/>
      <c r="K35" s="84"/>
      <c r="L35" s="84"/>
      <c r="M35" s="86"/>
      <c r="N35" s="84"/>
      <c r="O35" s="84"/>
      <c r="P35" s="84"/>
      <c r="Q35" s="86"/>
      <c r="R35" s="84"/>
      <c r="S35" s="84"/>
      <c r="T35" s="84"/>
      <c r="U35" s="86"/>
    </row>
    <row r="36" spans="1:24" ht="21.2" customHeight="1" x14ac:dyDescent="0.2">
      <c r="A36" s="92" t="s">
        <v>12</v>
      </c>
      <c r="B36" s="62"/>
      <c r="C36" s="63"/>
      <c r="D36" s="63"/>
      <c r="E36" s="12">
        <f>SUM(E24:E35)</f>
        <v>5568662</v>
      </c>
      <c r="F36" s="62"/>
      <c r="G36" s="63"/>
      <c r="H36" s="63"/>
      <c r="I36" s="12">
        <f>SUM(I24:I35)</f>
        <v>362292</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4214</v>
      </c>
      <c r="F40" s="8"/>
      <c r="G40" s="8"/>
      <c r="H40" s="8"/>
      <c r="I40" s="9">
        <v>4294</v>
      </c>
      <c r="J40" s="8"/>
      <c r="K40" s="8"/>
      <c r="L40" s="8"/>
      <c r="M40" s="9">
        <v>4</v>
      </c>
      <c r="N40" s="8"/>
      <c r="O40" s="8"/>
      <c r="P40" s="8"/>
      <c r="Q40" s="9">
        <v>168</v>
      </c>
      <c r="R40" s="8"/>
      <c r="S40" s="8"/>
      <c r="T40" s="8"/>
      <c r="U40" s="9">
        <v>1</v>
      </c>
      <c r="X40" s="10"/>
    </row>
    <row r="41" spans="1:24" ht="19.5" customHeight="1" x14ac:dyDescent="0.2">
      <c r="A41" s="5" t="s">
        <v>15</v>
      </c>
      <c r="B41" s="7"/>
      <c r="C41" s="8"/>
      <c r="D41" s="8"/>
      <c r="E41" s="9">
        <v>3695</v>
      </c>
      <c r="F41" s="8"/>
      <c r="G41" s="8"/>
      <c r="H41" s="8"/>
      <c r="I41" s="9">
        <v>3972</v>
      </c>
      <c r="J41" s="8"/>
      <c r="K41" s="8"/>
      <c r="L41" s="8"/>
      <c r="M41" s="9">
        <v>4</v>
      </c>
      <c r="N41" s="8"/>
      <c r="O41" s="8"/>
      <c r="P41" s="8"/>
      <c r="Q41" s="9">
        <v>171</v>
      </c>
      <c r="R41" s="8"/>
      <c r="S41" s="8"/>
      <c r="T41" s="8"/>
      <c r="U41" s="9">
        <v>1</v>
      </c>
      <c r="X41" s="10"/>
    </row>
    <row r="42" spans="1:24" ht="19.5" customHeight="1" x14ac:dyDescent="0.2">
      <c r="A42" s="5" t="s">
        <v>16</v>
      </c>
      <c r="B42" s="7"/>
      <c r="C42" s="8"/>
      <c r="D42" s="8"/>
      <c r="E42" s="9">
        <v>4014</v>
      </c>
      <c r="F42" s="8"/>
      <c r="G42" s="8"/>
      <c r="H42" s="8"/>
      <c r="I42" s="9">
        <v>4448</v>
      </c>
      <c r="J42" s="8"/>
      <c r="K42" s="8"/>
      <c r="L42" s="8"/>
      <c r="M42" s="9">
        <v>4</v>
      </c>
      <c r="N42" s="8"/>
      <c r="O42" s="8"/>
      <c r="P42" s="8"/>
      <c r="Q42" s="9">
        <v>182</v>
      </c>
      <c r="R42" s="8"/>
      <c r="S42" s="8"/>
      <c r="T42" s="8"/>
      <c r="U42" s="9">
        <v>1</v>
      </c>
      <c r="X42" s="10"/>
    </row>
    <row r="43" spans="1:24" ht="19.5" customHeight="1" x14ac:dyDescent="0.2">
      <c r="A43" s="5" t="s">
        <v>19</v>
      </c>
      <c r="B43" s="7"/>
      <c r="C43" s="8"/>
      <c r="D43" s="8"/>
      <c r="E43" s="9">
        <v>4379</v>
      </c>
      <c r="F43" s="8"/>
      <c r="G43" s="8"/>
      <c r="H43" s="8"/>
      <c r="I43" s="9">
        <v>4686</v>
      </c>
      <c r="J43" s="8"/>
      <c r="K43" s="8"/>
      <c r="L43" s="8"/>
      <c r="M43" s="9">
        <v>4</v>
      </c>
      <c r="N43" s="8"/>
      <c r="O43" s="8"/>
      <c r="P43" s="8"/>
      <c r="Q43" s="9">
        <v>191</v>
      </c>
      <c r="R43" s="8"/>
      <c r="S43" s="8"/>
      <c r="T43" s="8"/>
      <c r="U43" s="9">
        <v>1</v>
      </c>
      <c r="X43" s="10"/>
    </row>
    <row r="44" spans="1:24" ht="19.5" customHeight="1" x14ac:dyDescent="0.2">
      <c r="A44" s="5" t="s">
        <v>17</v>
      </c>
      <c r="B44" s="7"/>
      <c r="C44" s="8"/>
      <c r="D44" s="8"/>
      <c r="E44" s="9">
        <v>4563</v>
      </c>
      <c r="F44" s="8"/>
      <c r="G44" s="8"/>
      <c r="H44" s="8"/>
      <c r="I44" s="9">
        <v>4790</v>
      </c>
      <c r="J44" s="8"/>
      <c r="K44" s="8"/>
      <c r="L44" s="8"/>
      <c r="M44" s="9">
        <v>4</v>
      </c>
      <c r="N44" s="8"/>
      <c r="O44" s="8"/>
      <c r="P44" s="8"/>
      <c r="Q44" s="9">
        <v>184</v>
      </c>
      <c r="R44" s="8"/>
      <c r="S44" s="8"/>
      <c r="T44" s="8"/>
      <c r="U44" s="9">
        <v>1</v>
      </c>
      <c r="X44" s="10"/>
    </row>
    <row r="45" spans="1:24" ht="19.5" customHeight="1" x14ac:dyDescent="0.2">
      <c r="A45" s="5" t="s">
        <v>18</v>
      </c>
      <c r="B45" s="7"/>
      <c r="C45" s="8"/>
      <c r="D45" s="8"/>
      <c r="E45" s="9">
        <v>4639</v>
      </c>
      <c r="F45" s="8"/>
      <c r="G45" s="8"/>
      <c r="H45" s="8"/>
      <c r="I45" s="9">
        <v>4929</v>
      </c>
      <c r="J45" s="8"/>
      <c r="K45" s="8"/>
      <c r="L45" s="8"/>
      <c r="M45" s="9">
        <v>4</v>
      </c>
      <c r="N45" s="8"/>
      <c r="O45" s="8"/>
      <c r="P45" s="8"/>
      <c r="Q45" s="9">
        <v>189</v>
      </c>
      <c r="R45" s="8"/>
      <c r="S45" s="8"/>
      <c r="T45" s="8"/>
      <c r="U45" s="9">
        <v>1</v>
      </c>
      <c r="X45" s="10"/>
    </row>
    <row r="46" spans="1:24" ht="19.5" customHeight="1" x14ac:dyDescent="0.2">
      <c r="A46" s="5" t="s">
        <v>5</v>
      </c>
      <c r="B46" s="7"/>
      <c r="C46" s="8"/>
      <c r="D46" s="8"/>
      <c r="E46" s="9">
        <v>4672</v>
      </c>
      <c r="F46" s="8"/>
      <c r="G46" s="8"/>
      <c r="H46" s="8"/>
      <c r="I46" s="9">
        <v>5105</v>
      </c>
      <c r="J46" s="8"/>
      <c r="K46" s="8"/>
      <c r="L46" s="8"/>
      <c r="M46" s="9">
        <v>4</v>
      </c>
      <c r="N46" s="8"/>
      <c r="O46" s="8"/>
      <c r="P46" s="8"/>
      <c r="Q46" s="9">
        <v>194</v>
      </c>
      <c r="R46" s="8"/>
      <c r="S46" s="8"/>
      <c r="T46" s="8"/>
      <c r="U46" s="9">
        <v>1</v>
      </c>
      <c r="X46" s="10"/>
    </row>
    <row r="47" spans="1:24" ht="19.5" customHeight="1" x14ac:dyDescent="0.2">
      <c r="A47" s="5" t="s">
        <v>6</v>
      </c>
      <c r="B47" s="7"/>
      <c r="C47" s="8"/>
      <c r="D47" s="8"/>
      <c r="E47" s="9">
        <v>4767</v>
      </c>
      <c r="F47" s="8"/>
      <c r="G47" s="8"/>
      <c r="H47" s="8"/>
      <c r="I47" s="9">
        <v>5182</v>
      </c>
      <c r="J47" s="8"/>
      <c r="K47" s="8"/>
      <c r="L47" s="8"/>
      <c r="M47" s="9">
        <v>4</v>
      </c>
      <c r="N47" s="8"/>
      <c r="O47" s="8"/>
      <c r="P47" s="8"/>
      <c r="Q47" s="9">
        <v>195</v>
      </c>
      <c r="R47" s="8"/>
      <c r="S47" s="8"/>
      <c r="T47" s="8"/>
      <c r="U47" s="9">
        <v>1</v>
      </c>
      <c r="X47" s="10"/>
    </row>
    <row r="48" spans="1:24" ht="19.5" customHeight="1" x14ac:dyDescent="0.2">
      <c r="A48" s="5" t="s">
        <v>7</v>
      </c>
      <c r="B48" s="7"/>
      <c r="C48" s="8"/>
      <c r="D48" s="8"/>
      <c r="E48" s="9">
        <v>4776</v>
      </c>
      <c r="F48" s="8"/>
      <c r="G48" s="8"/>
      <c r="H48" s="8"/>
      <c r="I48" s="9">
        <v>5137</v>
      </c>
      <c r="J48" s="8"/>
      <c r="K48" s="8"/>
      <c r="L48" s="8"/>
      <c r="M48" s="9">
        <v>3</v>
      </c>
      <c r="N48" s="8"/>
      <c r="O48" s="8"/>
      <c r="P48" s="8"/>
      <c r="Q48" s="9">
        <v>190</v>
      </c>
      <c r="R48" s="8"/>
      <c r="S48" s="8"/>
      <c r="T48" s="8"/>
      <c r="U48" s="9">
        <v>1</v>
      </c>
      <c r="X48" s="10"/>
    </row>
    <row r="49" spans="1:24" ht="19.5" customHeight="1" x14ac:dyDescent="0.2">
      <c r="A49" s="5" t="s">
        <v>8</v>
      </c>
      <c r="B49" s="7"/>
      <c r="C49" s="8"/>
      <c r="D49" s="8"/>
      <c r="E49" s="9">
        <v>4686</v>
      </c>
      <c r="F49" s="8"/>
      <c r="G49" s="8"/>
      <c r="H49" s="8"/>
      <c r="I49" s="9">
        <v>5075</v>
      </c>
      <c r="J49" s="8"/>
      <c r="K49" s="8"/>
      <c r="L49" s="8"/>
      <c r="M49" s="9">
        <v>3</v>
      </c>
      <c r="N49" s="8"/>
      <c r="O49" s="8"/>
      <c r="P49" s="8"/>
      <c r="Q49" s="9">
        <v>186</v>
      </c>
      <c r="R49" s="8"/>
      <c r="S49" s="8"/>
      <c r="T49" s="8"/>
      <c r="U49" s="9">
        <v>1</v>
      </c>
      <c r="X49" s="10"/>
    </row>
    <row r="50" spans="1:24" ht="19.5" customHeight="1" x14ac:dyDescent="0.2">
      <c r="A50" s="5" t="s">
        <v>9</v>
      </c>
      <c r="B50" s="7"/>
      <c r="C50" s="8"/>
      <c r="D50" s="8"/>
      <c r="E50" s="9">
        <v>4851</v>
      </c>
      <c r="F50" s="8"/>
      <c r="G50" s="8"/>
      <c r="H50" s="8"/>
      <c r="I50" s="9">
        <v>5164</v>
      </c>
      <c r="J50" s="8"/>
      <c r="K50" s="8"/>
      <c r="L50" s="8"/>
      <c r="M50" s="9">
        <v>3</v>
      </c>
      <c r="N50" s="8"/>
      <c r="O50" s="8"/>
      <c r="P50" s="8"/>
      <c r="Q50" s="9">
        <v>190</v>
      </c>
      <c r="R50" s="8"/>
      <c r="S50" s="8"/>
      <c r="T50" s="8"/>
      <c r="U50" s="9">
        <v>1</v>
      </c>
      <c r="X50" s="10"/>
    </row>
    <row r="51" spans="1:24" ht="19.5" customHeight="1" x14ac:dyDescent="0.2">
      <c r="A51" s="83" t="s">
        <v>10</v>
      </c>
      <c r="B51" s="93"/>
      <c r="C51" s="94"/>
      <c r="D51" s="94"/>
      <c r="E51" s="85">
        <v>5385</v>
      </c>
      <c r="F51" s="94"/>
      <c r="G51" s="94"/>
      <c r="H51" s="94"/>
      <c r="I51" s="85">
        <v>5324</v>
      </c>
      <c r="J51" s="94"/>
      <c r="K51" s="94"/>
      <c r="L51" s="94"/>
      <c r="M51" s="85">
        <v>3</v>
      </c>
      <c r="N51" s="94"/>
      <c r="O51" s="94"/>
      <c r="P51" s="94"/>
      <c r="Q51" s="85">
        <v>182</v>
      </c>
      <c r="R51" s="94"/>
      <c r="S51" s="94"/>
      <c r="T51" s="94"/>
      <c r="U51" s="85">
        <v>1</v>
      </c>
      <c r="X51" s="10"/>
    </row>
    <row r="52" spans="1:24" ht="21.75" customHeight="1" x14ac:dyDescent="0.2">
      <c r="A52" s="92" t="s">
        <v>14</v>
      </c>
      <c r="B52" s="117"/>
      <c r="C52" s="118"/>
      <c r="D52" s="119"/>
      <c r="E52" s="12">
        <f>AVERAGE(E40:E51)</f>
        <v>4553.416666666667</v>
      </c>
      <c r="F52" s="117"/>
      <c r="G52" s="118"/>
      <c r="H52" s="119"/>
      <c r="I52" s="12">
        <f>AVERAGE(I40:I51)</f>
        <v>4842.166666666667</v>
      </c>
      <c r="J52" s="117"/>
      <c r="K52" s="118"/>
      <c r="L52" s="119"/>
      <c r="M52" s="12">
        <f>AVERAGE(M40:M51)</f>
        <v>3.6666666666666665</v>
      </c>
      <c r="N52" s="117"/>
      <c r="O52" s="118"/>
      <c r="P52" s="119"/>
      <c r="Q52" s="12">
        <f>AVERAGE(Q40:Q51)</f>
        <v>185.16666666666666</v>
      </c>
      <c r="R52" s="117"/>
      <c r="S52" s="118"/>
      <c r="T52" s="119"/>
      <c r="U52" s="12">
        <f>AVERAGE(U40:U51)</f>
        <v>1</v>
      </c>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A54:U57"/>
    <mergeCell ref="B2:T2"/>
    <mergeCell ref="A4:A6"/>
    <mergeCell ref="B4:U4"/>
    <mergeCell ref="R5:U5"/>
    <mergeCell ref="R39:U39"/>
    <mergeCell ref="B52:D52"/>
    <mergeCell ref="F52:H52"/>
    <mergeCell ref="J52:L52"/>
    <mergeCell ref="N52:P52"/>
    <mergeCell ref="R52:T52"/>
    <mergeCell ref="A38:A39"/>
    <mergeCell ref="B38:U38"/>
    <mergeCell ref="B5:E5"/>
    <mergeCell ref="F5:I5"/>
    <mergeCell ref="J5:M5"/>
    <mergeCell ref="N5:Q5"/>
    <mergeCell ref="B39:E39"/>
    <mergeCell ref="F39:I39"/>
    <mergeCell ref="J39:M39"/>
    <mergeCell ref="N39:Q39"/>
    <mergeCell ref="A21:A23"/>
    <mergeCell ref="B21:U21"/>
    <mergeCell ref="B22:E22"/>
    <mergeCell ref="F22:I22"/>
    <mergeCell ref="J22:M22"/>
    <mergeCell ref="N22:Q22"/>
    <mergeCell ref="R22:U22"/>
  </mergeCells>
  <phoneticPr fontId="5" type="noConversion"/>
  <pageMargins left="0.39" right="0.34" top="0.35" bottom="0.28000000000000003" header="0.28000000000000003" footer="0.19"/>
  <pageSetup paperSize="9" scale="59"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indexed="32"/>
  </sheetPr>
  <dimension ref="A2:V61"/>
  <sheetViews>
    <sheetView showGridLines="0" zoomScale="70" zoomScaleNormal="70" workbookViewId="0">
      <selection activeCell="B2" sqref="B2:T2"/>
    </sheetView>
  </sheetViews>
  <sheetFormatPr defaultRowHeight="12" x14ac:dyDescent="0.2"/>
  <cols>
    <col min="1" max="1" width="15.140625" style="1" customWidth="1"/>
    <col min="2" max="4" width="11.85546875" style="3" customWidth="1"/>
    <col min="5" max="7" width="12.42578125" style="3" bestFit="1" customWidth="1"/>
    <col min="8" max="8" width="11.85546875" style="3" customWidth="1"/>
    <col min="9" max="9" width="12.5703125" style="3" bestFit="1" customWidth="1"/>
    <col min="10" max="13" width="11.85546875" style="3" customWidth="1"/>
    <col min="14" max="14" width="13" style="3" customWidth="1"/>
    <col min="15" max="15" width="12.42578125" style="3" bestFit="1" customWidth="1"/>
    <col min="16" max="16" width="12.85546875" style="3" bestFit="1" customWidth="1"/>
    <col min="17" max="17" width="14" style="3" bestFit="1" customWidth="1"/>
    <col min="18" max="20" width="11.85546875" style="3" customWidth="1"/>
    <col min="21" max="21" width="12.42578125" style="3" bestFit="1" customWidth="1"/>
    <col min="22" max="22" width="14.5703125" style="1" bestFit="1" customWidth="1"/>
    <col min="23" max="16384" width="9.140625" style="1"/>
  </cols>
  <sheetData>
    <row r="2" spans="1:21" ht="18" customHeight="1" x14ac:dyDescent="0.2">
      <c r="B2" s="129" t="s">
        <v>90</v>
      </c>
      <c r="C2" s="130"/>
      <c r="D2" s="130"/>
      <c r="E2" s="130"/>
      <c r="F2" s="130"/>
      <c r="G2" s="130"/>
      <c r="H2" s="130"/>
      <c r="I2" s="130"/>
      <c r="J2" s="130"/>
      <c r="K2" s="130"/>
      <c r="L2" s="130"/>
      <c r="M2" s="130"/>
      <c r="N2" s="130"/>
      <c r="O2" s="130"/>
      <c r="P2" s="130"/>
      <c r="Q2" s="130"/>
      <c r="R2" s="130"/>
      <c r="S2" s="130"/>
      <c r="T2" s="131"/>
      <c r="U2" s="1"/>
    </row>
    <row r="3" spans="1:21" ht="15.75" customHeight="1" x14ac:dyDescent="0.2"/>
    <row r="4" spans="1:21" s="4" customFormat="1" ht="18" customHeight="1" x14ac:dyDescent="0.2">
      <c r="A4" s="120" t="s">
        <v>0</v>
      </c>
      <c r="B4" s="125" t="s">
        <v>40</v>
      </c>
      <c r="C4" s="126"/>
      <c r="D4" s="126"/>
      <c r="E4" s="126"/>
      <c r="F4" s="126"/>
      <c r="G4" s="126"/>
      <c r="H4" s="126"/>
      <c r="I4" s="126"/>
      <c r="J4" s="126"/>
      <c r="K4" s="126"/>
      <c r="L4" s="126"/>
      <c r="M4" s="126"/>
      <c r="N4" s="126"/>
      <c r="O4" s="126"/>
      <c r="P4" s="126"/>
      <c r="Q4" s="126"/>
      <c r="R4" s="126"/>
      <c r="S4" s="126"/>
      <c r="T4" s="126"/>
      <c r="U4" s="127"/>
    </row>
    <row r="5" spans="1:21"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1"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1" ht="18.75" customHeight="1" x14ac:dyDescent="0.2">
      <c r="A7" s="73" t="s">
        <v>11</v>
      </c>
      <c r="B7" s="74">
        <f>SUM(ABRUZZO:VENETO!B7)</f>
        <v>5014103.1700000009</v>
      </c>
      <c r="C7" s="74">
        <f>SUM(ABRUZZO:VENETO!C7)</f>
        <v>13067709.07</v>
      </c>
      <c r="D7" s="74">
        <f>SUM(ABRUZZO:VENETO!D7)</f>
        <v>29614558.68</v>
      </c>
      <c r="E7" s="75">
        <f>SUM(ABRUZZO:VENETO!E7)</f>
        <v>47696370.920000002</v>
      </c>
      <c r="F7" s="74">
        <f>SUM(ABRUZZO:VENETO!F7)</f>
        <v>41822173.159999996</v>
      </c>
      <c r="G7" s="74">
        <f>SUM(ABRUZZO:VENETO!G7)</f>
        <v>18684494.59</v>
      </c>
      <c r="H7" s="74">
        <f>SUM(ABRUZZO:VENETO!H7)</f>
        <v>29870499.630000003</v>
      </c>
      <c r="I7" s="75">
        <f>SUM(ABRUZZO:VENETO!I7)</f>
        <v>90377167.379999995</v>
      </c>
      <c r="J7" s="74">
        <f>SUM(ABRUZZO:VENETO!J7)</f>
        <v>512755</v>
      </c>
      <c r="K7" s="74">
        <f>SUM(ABRUZZO:VENETO!K7)</f>
        <v>390694</v>
      </c>
      <c r="L7" s="74">
        <f>SUM(ABRUZZO:VENETO!L7)</f>
        <v>775756</v>
      </c>
      <c r="M7" s="75">
        <f>SUM(ABRUZZO:VENETO!M7)</f>
        <v>1679205</v>
      </c>
      <c r="N7" s="74">
        <f>SUM(ABRUZZO:VENETO!N7)</f>
        <v>76310465</v>
      </c>
      <c r="O7" s="74">
        <f>SUM(ABRUZZO:VENETO!O7)</f>
        <v>39116302</v>
      </c>
      <c r="P7" s="74">
        <f>SUM(ABRUZZO:VENETO!P7)</f>
        <v>68488524</v>
      </c>
      <c r="Q7" s="75">
        <f>SUM(ABRUZZO:VENETO!Q7)</f>
        <v>183915291</v>
      </c>
      <c r="R7" s="74">
        <f>SUM(ABRUZZO:VENETO!R7)</f>
        <v>3612052</v>
      </c>
      <c r="S7" s="74">
        <f>SUM(ABRUZZO:VENETO!S7)</f>
        <v>2349063</v>
      </c>
      <c r="T7" s="74">
        <f>SUM(ABRUZZO:VENETO!T7)</f>
        <v>4588226</v>
      </c>
      <c r="U7" s="75">
        <f>SUM(ABRUZZO:VENETO!U7)</f>
        <v>10549341</v>
      </c>
    </row>
    <row r="8" spans="1:21" ht="18.75" customHeight="1" x14ac:dyDescent="0.2">
      <c r="A8" s="5" t="s">
        <v>15</v>
      </c>
      <c r="B8" s="59">
        <f>SUM(ABRUZZO:VENETO!B8)</f>
        <v>4084880.9700000007</v>
      </c>
      <c r="C8" s="59">
        <f>SUM(ABRUZZO:VENETO!C8)</f>
        <v>13281619.160000002</v>
      </c>
      <c r="D8" s="59">
        <f>SUM(ABRUZZO:VENETO!D8)</f>
        <v>28803540.869999997</v>
      </c>
      <c r="E8" s="60">
        <f>SUM(ABRUZZO:VENETO!E8)</f>
        <v>46170041</v>
      </c>
      <c r="F8" s="59">
        <f>SUM(ABRUZZO:VENETO!F8)</f>
        <v>41104144.739999995</v>
      </c>
      <c r="G8" s="59">
        <f>SUM(ABRUZZO:VENETO!G8)</f>
        <v>19390373.710000001</v>
      </c>
      <c r="H8" s="59">
        <f>SUM(ABRUZZO:VENETO!H8)</f>
        <v>27133138.429999992</v>
      </c>
      <c r="I8" s="60">
        <f>SUM(ABRUZZO:VENETO!I8)</f>
        <v>87627656.879999995</v>
      </c>
      <c r="J8" s="59">
        <f>SUM(ABRUZZO:VENETO!J8)</f>
        <v>581414</v>
      </c>
      <c r="K8" s="59">
        <f>SUM(ABRUZZO:VENETO!K8)</f>
        <v>409674</v>
      </c>
      <c r="L8" s="59">
        <f>SUM(ABRUZZO:VENETO!L8)</f>
        <v>709874</v>
      </c>
      <c r="M8" s="60">
        <f>SUM(ABRUZZO:VENETO!M8)</f>
        <v>1700962</v>
      </c>
      <c r="N8" s="59">
        <f>SUM(ABRUZZO:VENETO!N8)</f>
        <v>87378289.333000004</v>
      </c>
      <c r="O8" s="59">
        <f>SUM(ABRUZZO:VENETO!O8)</f>
        <v>47774213.333000004</v>
      </c>
      <c r="P8" s="59">
        <f>SUM(ABRUZZO:VENETO!P8)</f>
        <v>70697499.333000004</v>
      </c>
      <c r="Q8" s="60">
        <f>SUM(ABRUZZO:VENETO!Q8)</f>
        <v>205850001.99900001</v>
      </c>
      <c r="R8" s="59">
        <f>SUM(ABRUZZO:VENETO!R8)</f>
        <v>3418614</v>
      </c>
      <c r="S8" s="59">
        <f>SUM(ABRUZZO:VENETO!S8)</f>
        <v>2325379</v>
      </c>
      <c r="T8" s="59">
        <f>SUM(ABRUZZO:VENETO!T8)</f>
        <v>4009732</v>
      </c>
      <c r="U8" s="60">
        <f>SUM(ABRUZZO:VENETO!U8)</f>
        <v>9753725</v>
      </c>
    </row>
    <row r="9" spans="1:21" ht="18.75" customHeight="1" x14ac:dyDescent="0.2">
      <c r="A9" s="5" t="s">
        <v>16</v>
      </c>
      <c r="B9" s="59">
        <f>SUM(ABRUZZO:VENETO!B9)</f>
        <v>3033729.41</v>
      </c>
      <c r="C9" s="59">
        <f>SUM(ABRUZZO:VENETO!C9)</f>
        <v>14227640.75</v>
      </c>
      <c r="D9" s="59">
        <f>SUM(ABRUZZO:VENETO!D9)</f>
        <v>30521538.840000004</v>
      </c>
      <c r="E9" s="60">
        <f>SUM(ABRUZZO:VENETO!E9)</f>
        <v>47782909</v>
      </c>
      <c r="F9" s="59">
        <f>SUM(ABRUZZO:VENETO!F9)</f>
        <v>41554707.319999993</v>
      </c>
      <c r="G9" s="59">
        <f>SUM(ABRUZZO:VENETO!G9)</f>
        <v>21589183.629999999</v>
      </c>
      <c r="H9" s="59">
        <f>SUM(ABRUZZO:VENETO!H9)</f>
        <v>30693730.720000003</v>
      </c>
      <c r="I9" s="60">
        <f>SUM(ABRUZZO:VENETO!I9)</f>
        <v>93837621.670000002</v>
      </c>
      <c r="J9" s="59">
        <f>SUM(ABRUZZO:VENETO!J9)</f>
        <v>593229</v>
      </c>
      <c r="K9" s="59">
        <f>SUM(ABRUZZO:VENETO!K9)</f>
        <v>440552</v>
      </c>
      <c r="L9" s="59">
        <f>SUM(ABRUZZO:VENETO!L9)</f>
        <v>752376</v>
      </c>
      <c r="M9" s="60">
        <f>SUM(ABRUZZO:VENETO!M9)</f>
        <v>1786157</v>
      </c>
      <c r="N9" s="59">
        <f>SUM(ABRUZZO:VENETO!N9)</f>
        <v>92447092.666999996</v>
      </c>
      <c r="O9" s="59">
        <f>SUM(ABRUZZO:VENETO!O9)</f>
        <v>54723755.666999996</v>
      </c>
      <c r="P9" s="59">
        <f>SUM(ABRUZZO:VENETO!P9)</f>
        <v>81475367.666999996</v>
      </c>
      <c r="Q9" s="60">
        <f>SUM(ABRUZZO:VENETO!Q9)</f>
        <v>228646216.00099999</v>
      </c>
      <c r="R9" s="59">
        <f>SUM(ABRUZZO:VENETO!R9)</f>
        <v>3080743</v>
      </c>
      <c r="S9" s="59">
        <f>SUM(ABRUZZO:VENETO!S9)</f>
        <v>2067887</v>
      </c>
      <c r="T9" s="59">
        <f>SUM(ABRUZZO:VENETO!T9)</f>
        <v>3533097</v>
      </c>
      <c r="U9" s="60">
        <f>SUM(ABRUZZO:VENETO!U9)</f>
        <v>8681727</v>
      </c>
    </row>
    <row r="10" spans="1:21" ht="18.75" customHeight="1" x14ac:dyDescent="0.2">
      <c r="A10" s="5" t="s">
        <v>19</v>
      </c>
      <c r="B10" s="59">
        <f>SUM(ABRUZZO:VENETO!B10)</f>
        <v>1488453.7000000002</v>
      </c>
      <c r="C10" s="59">
        <f>SUM(ABRUZZO:VENETO!C10)</f>
        <v>10741847.069999998</v>
      </c>
      <c r="D10" s="59">
        <f>SUM(ABRUZZO:VENETO!D10)</f>
        <v>30606787.229999997</v>
      </c>
      <c r="E10" s="60">
        <f>SUM(ABRUZZO:VENETO!E10)</f>
        <v>42837088</v>
      </c>
      <c r="F10" s="59">
        <f>SUM(ABRUZZO:VENETO!F10)</f>
        <v>35468359.280000001</v>
      </c>
      <c r="G10" s="59">
        <f>SUM(ABRUZZO:VENETO!G10)</f>
        <v>17534922.440000005</v>
      </c>
      <c r="H10" s="59">
        <f>SUM(ABRUZZO:VENETO!H10)</f>
        <v>30092597.210000008</v>
      </c>
      <c r="I10" s="60">
        <f>SUM(ABRUZZO:VENETO!I10)</f>
        <v>83095878.929999992</v>
      </c>
      <c r="J10" s="59">
        <f>SUM(ABRUZZO:VENETO!J10)</f>
        <v>504584</v>
      </c>
      <c r="K10" s="59">
        <f>SUM(ABRUZZO:VENETO!K10)</f>
        <v>351713</v>
      </c>
      <c r="L10" s="59">
        <f>SUM(ABRUZZO:VENETO!L10)</f>
        <v>749403</v>
      </c>
      <c r="M10" s="60">
        <f>SUM(ABRUZZO:VENETO!M10)</f>
        <v>1605700</v>
      </c>
      <c r="N10" s="59">
        <f>SUM(ABRUZZO:VENETO!N10)</f>
        <v>83601612</v>
      </c>
      <c r="O10" s="59">
        <f>SUM(ABRUZZO:VENETO!O10)</f>
        <v>46839820</v>
      </c>
      <c r="P10" s="59">
        <f>SUM(ABRUZZO:VENETO!P10)</f>
        <v>82971006</v>
      </c>
      <c r="Q10" s="60">
        <f>SUM(ABRUZZO:VENETO!Q10)</f>
        <v>213412438</v>
      </c>
      <c r="R10" s="59">
        <f>SUM(ABRUZZO:VENETO!R10)</f>
        <v>2546979</v>
      </c>
      <c r="S10" s="59">
        <f>SUM(ABRUZZO:VENETO!S10)</f>
        <v>1747380</v>
      </c>
      <c r="T10" s="59">
        <f>SUM(ABRUZZO:VENETO!T10)</f>
        <v>3509162</v>
      </c>
      <c r="U10" s="60">
        <f>SUM(ABRUZZO:VENETO!U10)</f>
        <v>7803521</v>
      </c>
    </row>
    <row r="11" spans="1:21" ht="18.75" customHeight="1" x14ac:dyDescent="0.2">
      <c r="A11" s="5" t="s">
        <v>17</v>
      </c>
      <c r="B11" s="59">
        <f>SUM(ABRUZZO:VENETO!B11)</f>
        <v>1539058.4100000001</v>
      </c>
      <c r="C11" s="59">
        <f>SUM(ABRUZZO:VENETO!C11)</f>
        <v>10197959.25</v>
      </c>
      <c r="D11" s="59">
        <f>SUM(ABRUZZO:VENETO!D11)</f>
        <v>29977579.960000001</v>
      </c>
      <c r="E11" s="60">
        <f>SUM(ABRUZZO:VENETO!E11)</f>
        <v>41714597.620000005</v>
      </c>
      <c r="F11" s="59">
        <f>SUM(ABRUZZO:VENETO!F11)</f>
        <v>36521066.110000007</v>
      </c>
      <c r="G11" s="59">
        <f>SUM(ABRUZZO:VENETO!G11)</f>
        <v>19289403.130000003</v>
      </c>
      <c r="H11" s="59">
        <f>SUM(ABRUZZO:VENETO!H11)</f>
        <v>29732487.579999994</v>
      </c>
      <c r="I11" s="60">
        <f>SUM(ABRUZZO:VENETO!I11)</f>
        <v>85542956.820000008</v>
      </c>
      <c r="J11" s="59">
        <f>SUM(ABRUZZO:VENETO!J11)</f>
        <v>509418</v>
      </c>
      <c r="K11" s="59">
        <f>SUM(ABRUZZO:VENETO!K11)</f>
        <v>367566</v>
      </c>
      <c r="L11" s="59">
        <f>SUM(ABRUZZO:VENETO!L11)</f>
        <v>709232</v>
      </c>
      <c r="M11" s="60">
        <f>SUM(ABRUZZO:VENETO!M11)</f>
        <v>1586216</v>
      </c>
      <c r="N11" s="59">
        <f>SUM(ABRUZZO:VENETO!N11)</f>
        <v>89988204.976999998</v>
      </c>
      <c r="O11" s="59">
        <f>SUM(ABRUZZO:VENETO!O11)</f>
        <v>54182062.916999996</v>
      </c>
      <c r="P11" s="59">
        <f>SUM(ABRUZZO:VENETO!P11)</f>
        <v>82228372.106999993</v>
      </c>
      <c r="Q11" s="60">
        <f>SUM(ABRUZZO:VENETO!Q11)</f>
        <v>226398640.00099999</v>
      </c>
      <c r="R11" s="59">
        <f>SUM(ABRUZZO:VENETO!R11)</f>
        <v>2840274</v>
      </c>
      <c r="S11" s="59">
        <f>SUM(ABRUZZO:VENETO!S11)</f>
        <v>1949390</v>
      </c>
      <c r="T11" s="59">
        <f>SUM(ABRUZZO:VENETO!T11)</f>
        <v>3367882</v>
      </c>
      <c r="U11" s="60">
        <f>SUM(ABRUZZO:VENETO!U11)</f>
        <v>8157546</v>
      </c>
    </row>
    <row r="12" spans="1:21" ht="18.75" customHeight="1" x14ac:dyDescent="0.2">
      <c r="A12" s="5" t="s">
        <v>18</v>
      </c>
      <c r="B12" s="59">
        <f>SUM(ABRUZZO:VENETO!B12)</f>
        <v>1649980.1000000003</v>
      </c>
      <c r="C12" s="59">
        <f>SUM(ABRUZZO:VENETO!C12)</f>
        <v>8694063.9900000021</v>
      </c>
      <c r="D12" s="59">
        <f>SUM(ABRUZZO:VENETO!D12)</f>
        <v>29682712.109999999</v>
      </c>
      <c r="E12" s="60">
        <f>SUM(ABRUZZO:VENETO!E12)</f>
        <v>40026756.199999996</v>
      </c>
      <c r="F12" s="59">
        <f>SUM(ABRUZZO:VENETO!F12)</f>
        <v>39288425.040000007</v>
      </c>
      <c r="G12" s="59">
        <f>SUM(ABRUZZO:VENETO!G12)</f>
        <v>19364996.580000002</v>
      </c>
      <c r="H12" s="59">
        <f>SUM(ABRUZZO:VENETO!H12)</f>
        <v>34219026.49000001</v>
      </c>
      <c r="I12" s="60">
        <f>SUM(ABRUZZO:VENETO!I12)</f>
        <v>92872448.109999999</v>
      </c>
      <c r="J12" s="59">
        <f>SUM(ABRUZZO:VENETO!J12)</f>
        <v>715468</v>
      </c>
      <c r="K12" s="59">
        <f>SUM(ABRUZZO:VENETO!K12)</f>
        <v>410861</v>
      </c>
      <c r="L12" s="59">
        <f>SUM(ABRUZZO:VENETO!L12)</f>
        <v>822636</v>
      </c>
      <c r="M12" s="60">
        <f>SUM(ABRUZZO:VENETO!M12)</f>
        <v>1948965</v>
      </c>
      <c r="N12" s="59">
        <f>SUM(ABRUZZO:VENETO!N12)</f>
        <v>112571582</v>
      </c>
      <c r="O12" s="59">
        <f>SUM(ABRUZZO:VENETO!O12)</f>
        <v>58804364</v>
      </c>
      <c r="P12" s="59">
        <f>SUM(ABRUZZO:VENETO!P12)</f>
        <v>99232868</v>
      </c>
      <c r="Q12" s="60">
        <f>SUM(ABRUZZO:VENETO!Q12)</f>
        <v>270608814</v>
      </c>
      <c r="R12" s="59">
        <f>SUM(ABRUZZO:VENETO!R12)</f>
        <v>3687450</v>
      </c>
      <c r="S12" s="59">
        <f>SUM(ABRUZZO:VENETO!S12)</f>
        <v>2240258</v>
      </c>
      <c r="T12" s="59">
        <f>SUM(ABRUZZO:VENETO!T12)</f>
        <v>4241912</v>
      </c>
      <c r="U12" s="60">
        <f>SUM(ABRUZZO:VENETO!U12)</f>
        <v>10169620</v>
      </c>
    </row>
    <row r="13" spans="1:21" ht="18.75" customHeight="1" x14ac:dyDescent="0.2">
      <c r="A13" s="5" t="s">
        <v>5</v>
      </c>
      <c r="B13" s="59">
        <f>SUM(ABRUZZO:VENETO!B13)</f>
        <v>1938462.7400000002</v>
      </c>
      <c r="C13" s="59">
        <f>SUM(ABRUZZO:VENETO!C13)</f>
        <v>10517541.920000002</v>
      </c>
      <c r="D13" s="59">
        <f>SUM(ABRUZZO:VENETO!D13)</f>
        <v>32363387.780000001</v>
      </c>
      <c r="E13" s="60">
        <f>SUM(ABRUZZO:VENETO!E13)</f>
        <v>44819392.439999998</v>
      </c>
      <c r="F13" s="59">
        <f>SUM(ABRUZZO:VENETO!F13)</f>
        <v>44889022.060000002</v>
      </c>
      <c r="G13" s="59">
        <f>SUM(ABRUZZO:VENETO!G13)</f>
        <v>21790599.420000002</v>
      </c>
      <c r="H13" s="59">
        <f>SUM(ABRUZZO:VENETO!H13)</f>
        <v>34454492.079999998</v>
      </c>
      <c r="I13" s="60">
        <f>SUM(ABRUZZO:VENETO!I13)</f>
        <v>101134113.56</v>
      </c>
      <c r="J13" s="59">
        <f>SUM(ABRUZZO:VENETO!J13)</f>
        <v>879497</v>
      </c>
      <c r="K13" s="59">
        <f>SUM(ABRUZZO:VENETO!K13)</f>
        <v>472163</v>
      </c>
      <c r="L13" s="59">
        <f>SUM(ABRUZZO:VENETO!L13)</f>
        <v>845766</v>
      </c>
      <c r="M13" s="60">
        <f>SUM(ABRUZZO:VENETO!M13)</f>
        <v>2197426</v>
      </c>
      <c r="N13" s="59">
        <f>SUM(ABRUZZO:VENETO!N13)</f>
        <v>137437555.333</v>
      </c>
      <c r="O13" s="59">
        <f>SUM(ABRUZZO:VENETO!O13)</f>
        <v>68357512.333000004</v>
      </c>
      <c r="P13" s="59">
        <f>SUM(ABRUZZO:VENETO!P13)</f>
        <v>100168936.333</v>
      </c>
      <c r="Q13" s="60">
        <f>SUM(ABRUZZO:VENETO!Q13)</f>
        <v>305964003.99900001</v>
      </c>
      <c r="R13" s="59">
        <f>SUM(ABRUZZO:VENETO!R13)</f>
        <v>3788328</v>
      </c>
      <c r="S13" s="59">
        <f>SUM(ABRUZZO:VENETO!S13)</f>
        <v>2349020</v>
      </c>
      <c r="T13" s="59">
        <f>SUM(ABRUZZO:VENETO!T13)</f>
        <v>3971881</v>
      </c>
      <c r="U13" s="60">
        <f>SUM(ABRUZZO:VENETO!U13)</f>
        <v>10109229</v>
      </c>
    </row>
    <row r="14" spans="1:21" ht="18.75" customHeight="1" x14ac:dyDescent="0.2">
      <c r="A14" s="5" t="s">
        <v>6</v>
      </c>
      <c r="B14" s="59">
        <f>SUM(ABRUZZO:VENETO!B14)</f>
        <v>1762247.5</v>
      </c>
      <c r="C14" s="59">
        <f>SUM(ABRUZZO:VENETO!C14)</f>
        <v>12094791.640000001</v>
      </c>
      <c r="D14" s="59">
        <f>SUM(ABRUZZO:VENETO!D14)</f>
        <v>36270113.059999995</v>
      </c>
      <c r="E14" s="60">
        <f>SUM(ABRUZZO:VENETO!E14)</f>
        <v>50127152.199999996</v>
      </c>
      <c r="F14" s="59">
        <f>SUM(ABRUZZO:VENETO!F14)</f>
        <v>37251764.999999993</v>
      </c>
      <c r="G14" s="59">
        <f>SUM(ABRUZZO:VENETO!G14)</f>
        <v>22061967.32</v>
      </c>
      <c r="H14" s="59">
        <f>SUM(ABRUZZO:VENETO!H14)</f>
        <v>38454754.020000003</v>
      </c>
      <c r="I14" s="60">
        <f>SUM(ABRUZZO:VENETO!I14)</f>
        <v>97768486.339999989</v>
      </c>
      <c r="J14" s="59">
        <f>SUM(ABRUZZO:VENETO!J14)</f>
        <v>726374</v>
      </c>
      <c r="K14" s="59">
        <f>SUM(ABRUZZO:VENETO!K14)</f>
        <v>473438</v>
      </c>
      <c r="L14" s="59">
        <f>SUM(ABRUZZO:VENETO!L14)</f>
        <v>937907</v>
      </c>
      <c r="M14" s="60">
        <f>SUM(ABRUZZO:VENETO!M14)</f>
        <v>2137719</v>
      </c>
      <c r="N14" s="59">
        <f>SUM(ABRUZZO:VENETO!N14)</f>
        <v>113931783.667</v>
      </c>
      <c r="O14" s="59">
        <f>SUM(ABRUZZO:VENETO!O14)</f>
        <v>69245564.666999996</v>
      </c>
      <c r="P14" s="59">
        <f>SUM(ABRUZZO:VENETO!P14)</f>
        <v>113024155.667</v>
      </c>
      <c r="Q14" s="60">
        <f>SUM(ABRUZZO:VENETO!Q14)</f>
        <v>296201504.00099999</v>
      </c>
      <c r="R14" s="59">
        <f>SUM(ABRUZZO:VENETO!R14)</f>
        <v>2705184</v>
      </c>
      <c r="S14" s="59">
        <f>SUM(ABRUZZO:VENETO!S14)</f>
        <v>1979836</v>
      </c>
      <c r="T14" s="59">
        <f>SUM(ABRUZZO:VENETO!T14)</f>
        <v>3729646</v>
      </c>
      <c r="U14" s="60">
        <f>SUM(ABRUZZO:VENETO!U14)</f>
        <v>8414666</v>
      </c>
    </row>
    <row r="15" spans="1:21" ht="18.75" customHeight="1" x14ac:dyDescent="0.2">
      <c r="A15" s="5" t="s">
        <v>7</v>
      </c>
      <c r="B15" s="59">
        <f>SUM(ABRUZZO:VENETO!B15)</f>
        <v>2989003.72</v>
      </c>
      <c r="C15" s="59">
        <f>SUM(ABRUZZO:VENETO!C15)</f>
        <v>17504863.68</v>
      </c>
      <c r="D15" s="59">
        <f>SUM(ABRUZZO:VENETO!D15)</f>
        <v>40126457.359999999</v>
      </c>
      <c r="E15" s="60">
        <f>SUM(ABRUZZO:VENETO!E15)</f>
        <v>60620324.759999998</v>
      </c>
      <c r="F15" s="59">
        <f>SUM(ABRUZZO:VENETO!F15)</f>
        <v>48123183.880000003</v>
      </c>
      <c r="G15" s="59">
        <f>SUM(ABRUZZO:VENETO!G15)</f>
        <v>24154267.159999996</v>
      </c>
      <c r="H15" s="59">
        <f>SUM(ABRUZZO:VENETO!H15)</f>
        <v>35225790.439999998</v>
      </c>
      <c r="I15" s="60">
        <f>SUM(ABRUZZO:VENETO!I15)</f>
        <v>107503241.48</v>
      </c>
      <c r="J15" s="59">
        <f>SUM(ABRUZZO:VENETO!J15)</f>
        <v>956517</v>
      </c>
      <c r="K15" s="59">
        <f>SUM(ABRUZZO:VENETO!K15)</f>
        <v>608062</v>
      </c>
      <c r="L15" s="59">
        <f>SUM(ABRUZZO:VENETO!L15)</f>
        <v>1066939</v>
      </c>
      <c r="M15" s="60">
        <f>SUM(ABRUZZO:VENETO!M15)</f>
        <v>2631518</v>
      </c>
      <c r="N15" s="59">
        <f>SUM(ABRUZZO:VENETO!N15)</f>
        <v>125590378</v>
      </c>
      <c r="O15" s="59">
        <f>SUM(ABRUZZO:VENETO!O15)</f>
        <v>65296003</v>
      </c>
      <c r="P15" s="59">
        <f>SUM(ABRUZZO:VENETO!P15)</f>
        <v>94964359</v>
      </c>
      <c r="Q15" s="60">
        <f>SUM(ABRUZZO:VENETO!Q15)</f>
        <v>285850740</v>
      </c>
      <c r="R15" s="59">
        <f>SUM(ABRUZZO:VENETO!R15)</f>
        <v>3251119</v>
      </c>
      <c r="S15" s="59">
        <f>SUM(ABRUZZO:VENETO!S15)</f>
        <v>1969486</v>
      </c>
      <c r="T15" s="59">
        <f>SUM(ABRUZZO:VENETO!T15)</f>
        <v>3329441</v>
      </c>
      <c r="U15" s="60">
        <f>SUM(ABRUZZO:VENETO!U15)</f>
        <v>8550046</v>
      </c>
    </row>
    <row r="16" spans="1:21" ht="18.75" customHeight="1" x14ac:dyDescent="0.2">
      <c r="A16" s="5" t="s">
        <v>8</v>
      </c>
      <c r="B16" s="59">
        <f>SUM(ABRUZZO:VENETO!B16)</f>
        <v>4544108.6999999993</v>
      </c>
      <c r="C16" s="59">
        <f>SUM(ABRUZZO:VENETO!C16)</f>
        <v>19412931.199999999</v>
      </c>
      <c r="D16" s="59">
        <f>SUM(ABRUZZO:VENETO!D16)</f>
        <v>40989340.100000009</v>
      </c>
      <c r="E16" s="60">
        <f>SUM(ABRUZZO:VENETO!E16)</f>
        <v>64946380</v>
      </c>
      <c r="F16" s="59">
        <f>SUM(ABRUZZO:VENETO!F16)</f>
        <v>56442150.729999997</v>
      </c>
      <c r="G16" s="59">
        <f>SUM(ABRUZZO:VENETO!G16)</f>
        <v>26632068.869999997</v>
      </c>
      <c r="H16" s="59">
        <f>SUM(ABRUZZO:VENETO!H16)</f>
        <v>36603208.040000007</v>
      </c>
      <c r="I16" s="60">
        <f>SUM(ABRUZZO:VENETO!I16)</f>
        <v>119677427.64</v>
      </c>
      <c r="J16" s="59">
        <f>SUM(ABRUZZO:VENETO!J16)</f>
        <v>906377</v>
      </c>
      <c r="K16" s="59">
        <f>SUM(ABRUZZO:VENETO!K16)</f>
        <v>611767</v>
      </c>
      <c r="L16" s="59">
        <f>SUM(ABRUZZO:VENETO!L16)</f>
        <v>1047797</v>
      </c>
      <c r="M16" s="60">
        <f>SUM(ABRUZZO:VENETO!M16)</f>
        <v>2565941</v>
      </c>
      <c r="N16" s="59">
        <f>SUM(ABRUZZO:VENETO!N16)</f>
        <v>120970733.333</v>
      </c>
      <c r="O16" s="59">
        <f>SUM(ABRUZZO:VENETO!O16)</f>
        <v>63887457.333000004</v>
      </c>
      <c r="P16" s="59">
        <f>SUM(ABRUZZO:VENETO!P16)</f>
        <v>92752828.333000004</v>
      </c>
      <c r="Q16" s="60">
        <f>SUM(ABRUZZO:VENETO!Q16)</f>
        <v>277611018.99900001</v>
      </c>
      <c r="R16" s="59">
        <f>SUM(ABRUZZO:VENETO!R16)</f>
        <v>2929782</v>
      </c>
      <c r="S16" s="59">
        <f>SUM(ABRUZZO:VENETO!S16)</f>
        <v>1866063</v>
      </c>
      <c r="T16" s="59">
        <f>SUM(ABRUZZO:VENETO!T16)</f>
        <v>3161375</v>
      </c>
      <c r="U16" s="60">
        <f>SUM(ABRUZZO:VENETO!U16)</f>
        <v>7957220</v>
      </c>
    </row>
    <row r="17" spans="1:22" ht="18.75" customHeight="1" x14ac:dyDescent="0.2">
      <c r="A17" s="5" t="s">
        <v>9</v>
      </c>
      <c r="B17" s="59">
        <f>SUM(ABRUZZO:VENETO!B17)</f>
        <v>8565240.0999999996</v>
      </c>
      <c r="C17" s="59">
        <f>SUM(ABRUZZO:VENETO!C17)</f>
        <v>19016682.610000003</v>
      </c>
      <c r="D17" s="59">
        <f>SUM(ABRUZZO:VENETO!D17)</f>
        <v>44019302.289999992</v>
      </c>
      <c r="E17" s="60">
        <f>SUM(ABRUZZO:VENETO!E17)</f>
        <v>71601225</v>
      </c>
      <c r="F17" s="59">
        <f>SUM(ABRUZZO:VENETO!F17)</f>
        <v>58196356.300000012</v>
      </c>
      <c r="G17" s="59">
        <f>SUM(ABRUZZO:VENETO!G17)</f>
        <v>27596743.630000003</v>
      </c>
      <c r="H17" s="59">
        <f>SUM(ABRUZZO:VENETO!H17)</f>
        <v>43305005.070000008</v>
      </c>
      <c r="I17" s="60">
        <f>SUM(ABRUZZO:VENETO!I17)</f>
        <v>129098105</v>
      </c>
      <c r="J17" s="59">
        <f>SUM(ABRUZZO:VENETO!J17)</f>
        <v>841687</v>
      </c>
      <c r="K17" s="59">
        <f>SUM(ABRUZZO:VENETO!K17)</f>
        <v>583052</v>
      </c>
      <c r="L17" s="59">
        <f>SUM(ABRUZZO:VENETO!L17)</f>
        <v>1149099</v>
      </c>
      <c r="M17" s="60">
        <f>SUM(ABRUZZO:VENETO!M17)</f>
        <v>2573838</v>
      </c>
      <c r="N17" s="59">
        <f>SUM(ABRUZZO:VENETO!N17)</f>
        <v>105987620.667</v>
      </c>
      <c r="O17" s="59">
        <f>SUM(ABRUZZO:VENETO!O17)</f>
        <v>58716291.666999996</v>
      </c>
      <c r="P17" s="59">
        <f>SUM(ABRUZZO:VENETO!P17)</f>
        <v>100797121.667</v>
      </c>
      <c r="Q17" s="60">
        <f>SUM(ABRUZZO:VENETO!Q17)</f>
        <v>265501034.00099999</v>
      </c>
      <c r="R17" s="59">
        <f>SUM(ABRUZZO:VENETO!R17)</f>
        <v>2871274</v>
      </c>
      <c r="S17" s="59">
        <f>SUM(ABRUZZO:VENETO!S17)</f>
        <v>1791477</v>
      </c>
      <c r="T17" s="59">
        <f>SUM(ABRUZZO:VENETO!T17)</f>
        <v>3500425</v>
      </c>
      <c r="U17" s="60">
        <f>SUM(ABRUZZO:VENETO!U17)</f>
        <v>8163176</v>
      </c>
    </row>
    <row r="18" spans="1:22" ht="18.75" customHeight="1" x14ac:dyDescent="0.2">
      <c r="A18" s="5" t="s">
        <v>10</v>
      </c>
      <c r="B18" s="59">
        <f>SUM(ABRUZZO:VENETO!B18)</f>
        <v>9280685.1000000015</v>
      </c>
      <c r="C18" s="59">
        <f>SUM(ABRUZZO:VENETO!C18)</f>
        <v>20242440.539999999</v>
      </c>
      <c r="D18" s="59">
        <f>SUM(ABRUZZO:VENETO!D18)</f>
        <v>47892515.360000007</v>
      </c>
      <c r="E18" s="60">
        <f>SUM(ABRUZZO:VENETO!E18)</f>
        <v>77415641</v>
      </c>
      <c r="F18" s="59">
        <f>SUM(ABRUZZO:VENETO!F18)</f>
        <v>55812131</v>
      </c>
      <c r="G18" s="59">
        <f>SUM(ABRUZZO:VENETO!G18)</f>
        <v>26851856.599999998</v>
      </c>
      <c r="H18" s="59">
        <f>SUM(ABRUZZO:VENETO!H18)</f>
        <v>46128976.399999991</v>
      </c>
      <c r="I18" s="60">
        <f>SUM(ABRUZZO:VENETO!I18)</f>
        <v>128792964</v>
      </c>
      <c r="J18" s="59">
        <f>SUM(ABRUZZO:VENETO!J18)</f>
        <v>772674</v>
      </c>
      <c r="K18" s="59">
        <f>SUM(ABRUZZO:VENETO!K18)</f>
        <v>561557</v>
      </c>
      <c r="L18" s="59">
        <f>SUM(ABRUZZO:VENETO!L18)</f>
        <v>1185002</v>
      </c>
      <c r="M18" s="60">
        <f>SUM(ABRUZZO:VENETO!M18)</f>
        <v>2519233</v>
      </c>
      <c r="N18" s="59">
        <f>SUM(ABRUZZO:VENETO!N18)</f>
        <v>100958814.333</v>
      </c>
      <c r="O18" s="59">
        <f>SUM(ABRUZZO:VENETO!O18)</f>
        <v>56065863.333000004</v>
      </c>
      <c r="P18" s="59">
        <f>SUM(ABRUZZO:VENETO!P18)</f>
        <v>103466638.333</v>
      </c>
      <c r="Q18" s="60">
        <f>SUM(ABRUZZO:VENETO!Q18)</f>
        <v>260491315.99900001</v>
      </c>
      <c r="R18" s="59">
        <f>SUM(ABRUZZO:VENETO!R18)</f>
        <v>1902229</v>
      </c>
      <c r="S18" s="59">
        <f>SUM(ABRUZZO:VENETO!S18)</f>
        <v>1068351</v>
      </c>
      <c r="T18" s="59">
        <f>SUM(ABRUZZO:VENETO!T18)</f>
        <v>2162593</v>
      </c>
      <c r="U18" s="60">
        <f>SUM(ABRUZZO:VENETO!U18)</f>
        <v>5133173</v>
      </c>
    </row>
    <row r="19" spans="1:22" ht="21.75" customHeight="1" x14ac:dyDescent="0.2">
      <c r="A19" s="11" t="s">
        <v>12</v>
      </c>
      <c r="B19" s="62">
        <f t="shared" ref="B19:U19" si="0">SUM(B7:B18)</f>
        <v>45889953.619999997</v>
      </c>
      <c r="C19" s="63">
        <f t="shared" si="0"/>
        <v>169000090.88</v>
      </c>
      <c r="D19" s="63">
        <f t="shared" si="0"/>
        <v>420867833.63999999</v>
      </c>
      <c r="E19" s="12">
        <f t="shared" si="0"/>
        <v>635757878.13999999</v>
      </c>
      <c r="F19" s="62">
        <f t="shared" si="0"/>
        <v>536473484.62000006</v>
      </c>
      <c r="G19" s="63">
        <f t="shared" si="0"/>
        <v>264940877.07999998</v>
      </c>
      <c r="H19" s="63">
        <f t="shared" si="0"/>
        <v>415913706.11000001</v>
      </c>
      <c r="I19" s="12">
        <f t="shared" si="0"/>
        <v>1217328067.8099999</v>
      </c>
      <c r="J19" s="62">
        <f t="shared" si="0"/>
        <v>8499994</v>
      </c>
      <c r="K19" s="63">
        <f t="shared" si="0"/>
        <v>5681099</v>
      </c>
      <c r="L19" s="63">
        <f t="shared" si="0"/>
        <v>10751787</v>
      </c>
      <c r="M19" s="12">
        <f t="shared" si="0"/>
        <v>24932880</v>
      </c>
      <c r="N19" s="62">
        <f t="shared" si="0"/>
        <v>1247174131.3099999</v>
      </c>
      <c r="O19" s="63">
        <f t="shared" si="0"/>
        <v>683009210.25</v>
      </c>
      <c r="P19" s="63">
        <f t="shared" si="0"/>
        <v>1090267676.4400001</v>
      </c>
      <c r="Q19" s="12">
        <f t="shared" si="0"/>
        <v>3020451018</v>
      </c>
      <c r="R19" s="62">
        <f t="shared" si="0"/>
        <v>36634028</v>
      </c>
      <c r="S19" s="63">
        <f t="shared" si="0"/>
        <v>23703590</v>
      </c>
      <c r="T19" s="63">
        <f t="shared" si="0"/>
        <v>43105372</v>
      </c>
      <c r="U19" s="12">
        <f t="shared" si="0"/>
        <v>103442990</v>
      </c>
    </row>
    <row r="20" spans="1:22" s="2" customFormat="1" ht="12.75" customHeight="1" x14ac:dyDescent="0.2">
      <c r="A20" s="6"/>
    </row>
    <row r="21" spans="1:22" ht="19.5" customHeight="1" x14ac:dyDescent="0.2">
      <c r="A21" s="120" t="s">
        <v>0</v>
      </c>
      <c r="B21" s="125" t="s">
        <v>41</v>
      </c>
      <c r="C21" s="126"/>
      <c r="D21" s="126"/>
      <c r="E21" s="126"/>
      <c r="F21" s="126"/>
      <c r="G21" s="126"/>
      <c r="H21" s="126"/>
      <c r="I21" s="126"/>
      <c r="J21" s="126"/>
      <c r="K21" s="126"/>
      <c r="L21" s="126"/>
      <c r="M21" s="126"/>
      <c r="N21" s="126"/>
      <c r="O21" s="126"/>
      <c r="P21" s="126"/>
      <c r="Q21" s="126"/>
      <c r="R21" s="126"/>
      <c r="S21" s="126"/>
      <c r="T21" s="126"/>
      <c r="U21" s="127"/>
      <c r="V21" s="4"/>
    </row>
    <row r="22" spans="1:22"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row>
    <row r="23" spans="1:22"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row>
    <row r="24" spans="1:22" ht="19.5" customHeight="1" x14ac:dyDescent="0.2">
      <c r="A24" s="73" t="s">
        <v>11</v>
      </c>
      <c r="B24" s="78"/>
      <c r="C24" s="78"/>
      <c r="D24" s="78"/>
      <c r="E24" s="75">
        <f>SUM(ABRUZZO:VENETO!E24)</f>
        <v>1579478</v>
      </c>
      <c r="F24" s="78"/>
      <c r="G24" s="78"/>
      <c r="H24" s="78"/>
      <c r="I24" s="75">
        <f>SUM(ABRUZZO:VENETO!I24)</f>
        <v>480455</v>
      </c>
      <c r="J24" s="78"/>
      <c r="K24" s="78"/>
      <c r="L24" s="78"/>
      <c r="M24" s="75">
        <f>SUM(ABRUZZO:VENETO!M24)</f>
        <v>0</v>
      </c>
      <c r="N24" s="78"/>
      <c r="O24" s="78"/>
      <c r="P24" s="78"/>
      <c r="Q24" s="75">
        <f>SUM(ABRUZZO:VENETO!Q24)</f>
        <v>0</v>
      </c>
      <c r="R24" s="78"/>
      <c r="S24" s="78"/>
      <c r="T24" s="78"/>
      <c r="U24" s="79"/>
    </row>
    <row r="25" spans="1:22" ht="19.5" customHeight="1" x14ac:dyDescent="0.2">
      <c r="A25" s="5" t="s">
        <v>15</v>
      </c>
      <c r="B25" s="65"/>
      <c r="C25" s="65"/>
      <c r="D25" s="65"/>
      <c r="E25" s="60">
        <f>SUM(ABRUZZO:VENETO!E25)</f>
        <v>2422275</v>
      </c>
      <c r="F25" s="65"/>
      <c r="G25" s="65"/>
      <c r="H25" s="65"/>
      <c r="I25" s="60">
        <f>SUM(ABRUZZO:VENETO!I25)</f>
        <v>624861</v>
      </c>
      <c r="J25" s="65"/>
      <c r="K25" s="65"/>
      <c r="L25" s="65"/>
      <c r="M25" s="60">
        <f>SUM(ABRUZZO:VENETO!M25)</f>
        <v>0</v>
      </c>
      <c r="N25" s="65"/>
      <c r="O25" s="65"/>
      <c r="P25" s="65"/>
      <c r="Q25" s="60">
        <f>SUM(ABRUZZO:VENETO!Q25)</f>
        <v>0</v>
      </c>
      <c r="R25" s="65"/>
      <c r="S25" s="65"/>
      <c r="T25" s="65"/>
      <c r="U25" s="66"/>
      <c r="V25" s="97"/>
    </row>
    <row r="26" spans="1:22" ht="19.5" customHeight="1" x14ac:dyDescent="0.2">
      <c r="A26" s="5" t="s">
        <v>16</v>
      </c>
      <c r="B26" s="65"/>
      <c r="C26" s="65"/>
      <c r="D26" s="65"/>
      <c r="E26" s="60">
        <f>SUM(ABRUZZO:VENETO!E26)</f>
        <v>2362755</v>
      </c>
      <c r="F26" s="65"/>
      <c r="G26" s="65"/>
      <c r="H26" s="65"/>
      <c r="I26" s="60">
        <f>SUM(ABRUZZO:VENETO!I26)</f>
        <v>710185</v>
      </c>
      <c r="J26" s="65"/>
      <c r="K26" s="65"/>
      <c r="L26" s="65"/>
      <c r="M26" s="60">
        <f>SUM(ABRUZZO:VENETO!M26)</f>
        <v>0</v>
      </c>
      <c r="N26" s="65"/>
      <c r="O26" s="65"/>
      <c r="P26" s="65"/>
      <c r="Q26" s="60">
        <f>SUM(ABRUZZO:VENETO!Q26)</f>
        <v>0</v>
      </c>
      <c r="R26" s="65"/>
      <c r="S26" s="65"/>
      <c r="T26" s="65"/>
      <c r="U26" s="66"/>
    </row>
    <row r="27" spans="1:22" ht="19.5" customHeight="1" x14ac:dyDescent="0.2">
      <c r="A27" s="5" t="s">
        <v>19</v>
      </c>
      <c r="B27" s="65"/>
      <c r="C27" s="65"/>
      <c r="D27" s="65"/>
      <c r="E27" s="60">
        <f>SUM(ABRUZZO:VENETO!E27)</f>
        <v>4492694</v>
      </c>
      <c r="F27" s="65"/>
      <c r="G27" s="65"/>
      <c r="H27" s="65"/>
      <c r="I27" s="60">
        <f>SUM(ABRUZZO:VENETO!I27)</f>
        <v>718935</v>
      </c>
      <c r="J27" s="65"/>
      <c r="K27" s="65"/>
      <c r="L27" s="65"/>
      <c r="M27" s="60">
        <f>SUM(ABRUZZO:VENETO!M27)</f>
        <v>0</v>
      </c>
      <c r="N27" s="65"/>
      <c r="O27" s="65"/>
      <c r="P27" s="65"/>
      <c r="Q27" s="60">
        <f>SUM(ABRUZZO:VENETO!Q27)</f>
        <v>0</v>
      </c>
      <c r="R27" s="65"/>
      <c r="S27" s="65"/>
      <c r="T27" s="65"/>
      <c r="U27" s="66"/>
    </row>
    <row r="28" spans="1:22" ht="19.5" customHeight="1" x14ac:dyDescent="0.2">
      <c r="A28" s="5" t="s">
        <v>17</v>
      </c>
      <c r="B28" s="65"/>
      <c r="C28" s="65"/>
      <c r="D28" s="65"/>
      <c r="E28" s="60">
        <f>SUM(ABRUZZO:VENETO!E28)</f>
        <v>5654523</v>
      </c>
      <c r="F28" s="65"/>
      <c r="G28" s="65"/>
      <c r="H28" s="65"/>
      <c r="I28" s="60">
        <f>SUM(ABRUZZO:VENETO!I28)</f>
        <v>744394</v>
      </c>
      <c r="J28" s="65"/>
      <c r="K28" s="65"/>
      <c r="L28" s="65"/>
      <c r="M28" s="60">
        <f>SUM(ABRUZZO:VENETO!M28)</f>
        <v>0</v>
      </c>
      <c r="N28" s="65"/>
      <c r="O28" s="65"/>
      <c r="P28" s="65"/>
      <c r="Q28" s="60">
        <f>SUM(ABRUZZO:VENETO!Q28)</f>
        <v>0</v>
      </c>
      <c r="R28" s="65"/>
      <c r="S28" s="65"/>
      <c r="T28" s="65"/>
      <c r="U28" s="66"/>
    </row>
    <row r="29" spans="1:22" ht="19.5" customHeight="1" x14ac:dyDescent="0.2">
      <c r="A29" s="5" t="s">
        <v>18</v>
      </c>
      <c r="B29" s="65"/>
      <c r="C29" s="65"/>
      <c r="D29" s="65"/>
      <c r="E29" s="60">
        <f>SUM(ABRUZZO:VENETO!E29)</f>
        <v>6191791</v>
      </c>
      <c r="F29" s="65"/>
      <c r="G29" s="65"/>
      <c r="H29" s="65"/>
      <c r="I29" s="60">
        <f>SUM(ABRUZZO:VENETO!I29)</f>
        <v>867510</v>
      </c>
      <c r="J29" s="65"/>
      <c r="K29" s="65"/>
      <c r="L29" s="65"/>
      <c r="M29" s="60">
        <f>SUM(ABRUZZO:VENETO!M29)</f>
        <v>0</v>
      </c>
      <c r="N29" s="65"/>
      <c r="O29" s="65"/>
      <c r="P29" s="65"/>
      <c r="Q29" s="60">
        <f>SUM(ABRUZZO:VENETO!Q29)</f>
        <v>0</v>
      </c>
      <c r="R29" s="65"/>
      <c r="S29" s="65"/>
      <c r="T29" s="65"/>
      <c r="U29" s="66"/>
    </row>
    <row r="30" spans="1:22" ht="19.5" customHeight="1" x14ac:dyDescent="0.2">
      <c r="A30" s="5" t="s">
        <v>5</v>
      </c>
      <c r="B30" s="65"/>
      <c r="C30" s="65"/>
      <c r="D30" s="65"/>
      <c r="E30" s="60">
        <f>SUM(ABRUZZO:VENETO!E30)</f>
        <v>8715515</v>
      </c>
      <c r="F30" s="65"/>
      <c r="G30" s="65"/>
      <c r="H30" s="65"/>
      <c r="I30" s="60">
        <f>SUM(ABRUZZO:VENETO!I30)</f>
        <v>1022741</v>
      </c>
      <c r="J30" s="65"/>
      <c r="K30" s="65"/>
      <c r="L30" s="65"/>
      <c r="M30" s="60">
        <f>SUM(ABRUZZO:VENETO!M30)</f>
        <v>0</v>
      </c>
      <c r="N30" s="65"/>
      <c r="O30" s="65"/>
      <c r="P30" s="65"/>
      <c r="Q30" s="60">
        <f>SUM(ABRUZZO:VENETO!Q30)</f>
        <v>0</v>
      </c>
      <c r="R30" s="65"/>
      <c r="S30" s="65"/>
      <c r="T30" s="65"/>
      <c r="U30" s="66"/>
    </row>
    <row r="31" spans="1:22" ht="19.5" customHeight="1" x14ac:dyDescent="0.2">
      <c r="A31" s="5" t="s">
        <v>6</v>
      </c>
      <c r="B31" s="65"/>
      <c r="C31" s="65"/>
      <c r="D31" s="65"/>
      <c r="E31" s="60">
        <f>SUM(ABRUZZO:VENETO!E31)</f>
        <v>9149320</v>
      </c>
      <c r="F31" s="65"/>
      <c r="G31" s="65"/>
      <c r="H31" s="65"/>
      <c r="I31" s="60">
        <f>SUM(ABRUZZO:VENETO!I31)</f>
        <v>877759</v>
      </c>
      <c r="J31" s="65"/>
      <c r="K31" s="65"/>
      <c r="L31" s="65"/>
      <c r="M31" s="60">
        <f>SUM(ABRUZZO:VENETO!M31)</f>
        <v>0</v>
      </c>
      <c r="N31" s="65"/>
      <c r="O31" s="65"/>
      <c r="P31" s="65"/>
      <c r="Q31" s="60">
        <f>SUM(ABRUZZO:VENETO!Q31)</f>
        <v>0</v>
      </c>
      <c r="R31" s="65"/>
      <c r="S31" s="65"/>
      <c r="T31" s="65"/>
      <c r="U31" s="66"/>
    </row>
    <row r="32" spans="1:22" ht="19.5" customHeight="1" x14ac:dyDescent="0.2">
      <c r="A32" s="5" t="s">
        <v>7</v>
      </c>
      <c r="B32" s="65"/>
      <c r="C32" s="65"/>
      <c r="D32" s="65"/>
      <c r="E32" s="60">
        <f>SUM(ABRUZZO:VENETO!E32)</f>
        <v>7952817</v>
      </c>
      <c r="F32" s="65"/>
      <c r="G32" s="65"/>
      <c r="H32" s="65"/>
      <c r="I32" s="60">
        <f>SUM(ABRUZZO:VENETO!I32)</f>
        <v>890452</v>
      </c>
      <c r="J32" s="65"/>
      <c r="K32" s="65"/>
      <c r="L32" s="65"/>
      <c r="M32" s="60">
        <f>SUM(ABRUZZO:VENETO!M32)</f>
        <v>0</v>
      </c>
      <c r="N32" s="65"/>
      <c r="O32" s="65"/>
      <c r="P32" s="65"/>
      <c r="Q32" s="60">
        <f>SUM(ABRUZZO:VENETO!Q32)</f>
        <v>0</v>
      </c>
      <c r="R32" s="65"/>
      <c r="S32" s="65"/>
      <c r="T32" s="65"/>
      <c r="U32" s="66"/>
    </row>
    <row r="33" spans="1:22" ht="19.5" customHeight="1" x14ac:dyDescent="0.2">
      <c r="A33" s="5" t="s">
        <v>8</v>
      </c>
      <c r="B33" s="65"/>
      <c r="C33" s="65"/>
      <c r="D33" s="65"/>
      <c r="E33" s="60">
        <f>SUM(ABRUZZO:VENETO!E33)</f>
        <v>13305632</v>
      </c>
      <c r="F33" s="65"/>
      <c r="G33" s="65"/>
      <c r="H33" s="65"/>
      <c r="I33" s="60">
        <f>SUM(ABRUZZO:VENETO!I33)</f>
        <v>846262</v>
      </c>
      <c r="J33" s="65"/>
      <c r="K33" s="65"/>
      <c r="L33" s="65"/>
      <c r="M33" s="60">
        <f>SUM(ABRUZZO:VENETO!M33)</f>
        <v>0</v>
      </c>
      <c r="N33" s="65"/>
      <c r="O33" s="65"/>
      <c r="P33" s="65"/>
      <c r="Q33" s="60">
        <f>SUM(ABRUZZO:VENETO!Q33)</f>
        <v>0</v>
      </c>
      <c r="R33" s="65"/>
      <c r="S33" s="65"/>
      <c r="T33" s="65"/>
      <c r="U33" s="66"/>
    </row>
    <row r="34" spans="1:22" ht="19.5" customHeight="1" x14ac:dyDescent="0.2">
      <c r="A34" s="5" t="s">
        <v>9</v>
      </c>
      <c r="B34" s="65"/>
      <c r="C34" s="65"/>
      <c r="D34" s="65"/>
      <c r="E34" s="60">
        <f>SUM(ABRUZZO:VENETO!E34)</f>
        <v>13863763</v>
      </c>
      <c r="F34" s="65"/>
      <c r="G34" s="65"/>
      <c r="H34" s="65"/>
      <c r="I34" s="60">
        <f>SUM(ABRUZZO:VENETO!I34)</f>
        <v>976929</v>
      </c>
      <c r="J34" s="65"/>
      <c r="K34" s="65"/>
      <c r="L34" s="65"/>
      <c r="M34" s="60">
        <f>SUM(ABRUZZO:VENETO!M34)</f>
        <v>0</v>
      </c>
      <c r="N34" s="65"/>
      <c r="O34" s="65"/>
      <c r="P34" s="65"/>
      <c r="Q34" s="60">
        <f>SUM(ABRUZZO:VENETO!Q34)</f>
        <v>0</v>
      </c>
      <c r="R34" s="65"/>
      <c r="S34" s="65"/>
      <c r="T34" s="65"/>
      <c r="U34" s="66"/>
    </row>
    <row r="35" spans="1:22" ht="19.5" customHeight="1" x14ac:dyDescent="0.2">
      <c r="A35" s="83" t="s">
        <v>10</v>
      </c>
      <c r="B35" s="84"/>
      <c r="C35" s="84"/>
      <c r="D35" s="84"/>
      <c r="E35" s="89">
        <f>SUM(ABRUZZO:VENETO!E35)</f>
        <v>14939718</v>
      </c>
      <c r="F35" s="84"/>
      <c r="G35" s="84"/>
      <c r="H35" s="84"/>
      <c r="I35" s="89">
        <f>SUM(ABRUZZO:VENETO!I35)</f>
        <v>871744</v>
      </c>
      <c r="J35" s="84"/>
      <c r="K35" s="84"/>
      <c r="L35" s="84"/>
      <c r="M35" s="89">
        <f>SUM(ABRUZZO:VENETO!M35)</f>
        <v>0</v>
      </c>
      <c r="N35" s="84"/>
      <c r="O35" s="84"/>
      <c r="P35" s="84"/>
      <c r="Q35" s="89">
        <f>SUM(ABRUZZO:VENETO!Q35)</f>
        <v>0</v>
      </c>
      <c r="R35" s="84"/>
      <c r="S35" s="84"/>
      <c r="T35" s="84"/>
      <c r="U35" s="86"/>
    </row>
    <row r="36" spans="1:22" ht="21.2" customHeight="1" x14ac:dyDescent="0.2">
      <c r="A36" s="92" t="s">
        <v>12</v>
      </c>
      <c r="B36" s="62"/>
      <c r="C36" s="63"/>
      <c r="D36" s="63"/>
      <c r="E36" s="12">
        <f>SUM(E24:E35)</f>
        <v>90630281</v>
      </c>
      <c r="F36" s="62"/>
      <c r="G36" s="63"/>
      <c r="H36" s="63"/>
      <c r="I36" s="12">
        <f>SUM(I24:I35)</f>
        <v>9632227</v>
      </c>
      <c r="J36" s="62"/>
      <c r="K36" s="63"/>
      <c r="L36" s="63"/>
      <c r="M36" s="12">
        <f>SUM(M24:M35)</f>
        <v>0</v>
      </c>
      <c r="N36" s="62"/>
      <c r="O36" s="63"/>
      <c r="P36" s="63"/>
      <c r="Q36" s="12">
        <f>SUM(Q24:Q35)</f>
        <v>0</v>
      </c>
      <c r="R36" s="62"/>
      <c r="S36" s="63"/>
      <c r="T36" s="63"/>
      <c r="U36" s="12"/>
      <c r="V36" s="15">
        <f>U19+Q19+M19+I19+E19+E36+I36+Q36</f>
        <v>5102175341.9499998</v>
      </c>
    </row>
    <row r="37" spans="1:22" s="2" customFormat="1" ht="13.5" customHeight="1" x14ac:dyDescent="0.2">
      <c r="A37" s="1"/>
      <c r="B37" s="3"/>
      <c r="C37" s="3"/>
      <c r="D37" s="3"/>
      <c r="E37" s="3"/>
      <c r="H37" s="3"/>
      <c r="I37" s="3"/>
      <c r="Q37" s="3"/>
    </row>
    <row r="38" spans="1:22"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2"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2" ht="19.5" customHeight="1" x14ac:dyDescent="0.2">
      <c r="A40" s="5" t="s">
        <v>11</v>
      </c>
      <c r="B40" s="7"/>
      <c r="C40" s="8"/>
      <c r="D40" s="8"/>
      <c r="E40" s="60">
        <f>SUM(ABRUZZO:VENETO!E40)</f>
        <v>47767</v>
      </c>
      <c r="F40" s="8"/>
      <c r="G40" s="8"/>
      <c r="H40" s="8"/>
      <c r="I40" s="60">
        <f>SUM(ABRUZZO:VENETO!I40)</f>
        <v>85059</v>
      </c>
      <c r="J40" s="8"/>
      <c r="K40" s="8"/>
      <c r="L40" s="8"/>
      <c r="M40" s="60">
        <f>SUM(ABRUZZO:VENETO!M40)</f>
        <v>109</v>
      </c>
      <c r="N40" s="8"/>
      <c r="O40" s="8"/>
      <c r="P40" s="8"/>
      <c r="Q40" s="60">
        <f>SUM(ABRUZZO:VENETO!Q40)</f>
        <v>5313</v>
      </c>
      <c r="R40" s="8"/>
      <c r="S40" s="8"/>
      <c r="T40" s="8"/>
      <c r="U40" s="60">
        <f>SUM(ABRUZZO:VENETO!U40)</f>
        <v>32</v>
      </c>
    </row>
    <row r="41" spans="1:22" ht="19.5" customHeight="1" x14ac:dyDescent="0.2">
      <c r="A41" s="5" t="s">
        <v>15</v>
      </c>
      <c r="B41" s="7"/>
      <c r="C41" s="8"/>
      <c r="D41" s="8"/>
      <c r="E41" s="60">
        <f>SUM(ABRUZZO:VENETO!E41)</f>
        <v>46582</v>
      </c>
      <c r="F41" s="8"/>
      <c r="G41" s="8"/>
      <c r="H41" s="8"/>
      <c r="I41" s="60">
        <f>SUM(ABRUZZO:VENETO!I41)</f>
        <v>84322</v>
      </c>
      <c r="J41" s="8"/>
      <c r="K41" s="8"/>
      <c r="L41" s="8"/>
      <c r="M41" s="60">
        <f>SUM(ABRUZZO:VENETO!M41)</f>
        <v>128</v>
      </c>
      <c r="N41" s="8"/>
      <c r="O41" s="8"/>
      <c r="P41" s="8"/>
      <c r="Q41" s="60">
        <f>SUM(ABRUZZO:VENETO!Q41)</f>
        <v>5533</v>
      </c>
      <c r="R41" s="8"/>
      <c r="S41" s="8"/>
      <c r="T41" s="8"/>
      <c r="U41" s="60">
        <f>SUM(ABRUZZO:VENETO!U41)</f>
        <v>27</v>
      </c>
    </row>
    <row r="42" spans="1:22" ht="19.5" customHeight="1" x14ac:dyDescent="0.2">
      <c r="A42" s="5" t="s">
        <v>16</v>
      </c>
      <c r="B42" s="7"/>
      <c r="C42" s="8"/>
      <c r="D42" s="8"/>
      <c r="E42" s="60">
        <f>SUM(ABRUZZO:VENETO!E42)</f>
        <v>51612</v>
      </c>
      <c r="F42" s="8"/>
      <c r="G42" s="8"/>
      <c r="H42" s="8"/>
      <c r="I42" s="60">
        <f>SUM(ABRUZZO:VENETO!I42)</f>
        <v>94961</v>
      </c>
      <c r="J42" s="8"/>
      <c r="K42" s="8"/>
      <c r="L42" s="8"/>
      <c r="M42" s="60">
        <f>SUM(ABRUZZO:VENETO!M42)</f>
        <v>131</v>
      </c>
      <c r="N42" s="8"/>
      <c r="O42" s="8"/>
      <c r="P42" s="8"/>
      <c r="Q42" s="60">
        <f>SUM(ABRUZZO:VENETO!Q42)</f>
        <v>6188</v>
      </c>
      <c r="R42" s="8"/>
      <c r="S42" s="8"/>
      <c r="T42" s="8"/>
      <c r="U42" s="60">
        <f>SUM(ABRUZZO:VENETO!U42)</f>
        <v>26</v>
      </c>
    </row>
    <row r="43" spans="1:22" ht="19.5" customHeight="1" x14ac:dyDescent="0.2">
      <c r="A43" s="5" t="s">
        <v>19</v>
      </c>
      <c r="B43" s="7"/>
      <c r="C43" s="8"/>
      <c r="D43" s="8"/>
      <c r="E43" s="60">
        <f>SUM(ABRUZZO:VENETO!E43)</f>
        <v>41679</v>
      </c>
      <c r="F43" s="8"/>
      <c r="G43" s="8"/>
      <c r="H43" s="8"/>
      <c r="I43" s="60">
        <f>SUM(ABRUZZO:VENETO!I43)</f>
        <v>77384</v>
      </c>
      <c r="J43" s="8"/>
      <c r="K43" s="8"/>
      <c r="L43" s="8"/>
      <c r="M43" s="60">
        <f>SUM(ABRUZZO:VENETO!M43)</f>
        <v>112</v>
      </c>
      <c r="N43" s="8"/>
      <c r="O43" s="8"/>
      <c r="P43" s="8"/>
      <c r="Q43" s="60">
        <f>SUM(ABRUZZO:VENETO!Q43)</f>
        <v>5627</v>
      </c>
      <c r="R43" s="8"/>
      <c r="S43" s="8"/>
      <c r="T43" s="8"/>
      <c r="U43" s="60">
        <f>SUM(ABRUZZO:VENETO!U43)</f>
        <v>20</v>
      </c>
    </row>
    <row r="44" spans="1:22" ht="19.5" customHeight="1" x14ac:dyDescent="0.2">
      <c r="A44" s="5" t="s">
        <v>17</v>
      </c>
      <c r="B44" s="7"/>
      <c r="C44" s="8"/>
      <c r="D44" s="8"/>
      <c r="E44" s="60">
        <f>SUM(ABRUZZO:VENETO!E44)</f>
        <v>55752</v>
      </c>
      <c r="F44" s="8"/>
      <c r="G44" s="8"/>
      <c r="H44" s="8"/>
      <c r="I44" s="60">
        <f>SUM(ABRUZZO:VENETO!I44)</f>
        <v>99382</v>
      </c>
      <c r="J44" s="8"/>
      <c r="K44" s="8"/>
      <c r="L44" s="8"/>
      <c r="M44" s="60">
        <f>SUM(ABRUZZO:VENETO!M44)</f>
        <v>132</v>
      </c>
      <c r="N44" s="8"/>
      <c r="O44" s="8"/>
      <c r="P44" s="8"/>
      <c r="Q44" s="60">
        <f>SUM(ABRUZZO:VENETO!Q44)</f>
        <v>6194</v>
      </c>
      <c r="R44" s="8"/>
      <c r="S44" s="8"/>
      <c r="T44" s="8"/>
      <c r="U44" s="60">
        <f>SUM(ABRUZZO:VENETO!U44)</f>
        <v>21</v>
      </c>
    </row>
    <row r="45" spans="1:22" ht="19.5" customHeight="1" x14ac:dyDescent="0.2">
      <c r="A45" s="5" t="s">
        <v>18</v>
      </c>
      <c r="B45" s="7"/>
      <c r="C45" s="8"/>
      <c r="D45" s="8"/>
      <c r="E45" s="60">
        <f>SUM(ABRUZZO:VENETO!E45)</f>
        <v>50378</v>
      </c>
      <c r="F45" s="8"/>
      <c r="G45" s="8"/>
      <c r="H45" s="8"/>
      <c r="I45" s="60">
        <f>SUM(ABRUZZO:VENETO!I45)</f>
        <v>93854</v>
      </c>
      <c r="J45" s="8"/>
      <c r="K45" s="8"/>
      <c r="L45" s="8"/>
      <c r="M45" s="60">
        <f>SUM(ABRUZZO:VENETO!M45)</f>
        <v>134</v>
      </c>
      <c r="N45" s="8"/>
      <c r="O45" s="8"/>
      <c r="P45" s="8"/>
      <c r="Q45" s="60">
        <f>SUM(ABRUZZO:VENETO!Q45)</f>
        <v>5845</v>
      </c>
      <c r="R45" s="8"/>
      <c r="S45" s="8"/>
      <c r="T45" s="8"/>
      <c r="U45" s="60">
        <f>SUM(ABRUZZO:VENETO!U45)</f>
        <v>19</v>
      </c>
    </row>
    <row r="46" spans="1:22" ht="19.5" customHeight="1" x14ac:dyDescent="0.2">
      <c r="A46" s="5" t="s">
        <v>5</v>
      </c>
      <c r="B46" s="7"/>
      <c r="C46" s="8"/>
      <c r="D46" s="8"/>
      <c r="E46" s="60">
        <f>SUM(ABRUZZO:VENETO!E46)</f>
        <v>53113</v>
      </c>
      <c r="F46" s="8"/>
      <c r="G46" s="8"/>
      <c r="H46" s="8"/>
      <c r="I46" s="60">
        <f>SUM(ABRUZZO:VENETO!I46)</f>
        <v>92795</v>
      </c>
      <c r="J46" s="8"/>
      <c r="K46" s="8"/>
      <c r="L46" s="8"/>
      <c r="M46" s="60">
        <f>SUM(ABRUZZO:VENETO!M46)</f>
        <v>130</v>
      </c>
      <c r="N46" s="8"/>
      <c r="O46" s="8"/>
      <c r="P46" s="8"/>
      <c r="Q46" s="60">
        <f>SUM(ABRUZZO:VENETO!Q46)</f>
        <v>6287</v>
      </c>
      <c r="R46" s="8"/>
      <c r="S46" s="8"/>
      <c r="T46" s="8"/>
      <c r="U46" s="60">
        <f>SUM(ABRUZZO:VENETO!U46)</f>
        <v>19</v>
      </c>
    </row>
    <row r="47" spans="1:22" ht="19.5" customHeight="1" x14ac:dyDescent="0.2">
      <c r="A47" s="5" t="s">
        <v>6</v>
      </c>
      <c r="B47" s="7"/>
      <c r="C47" s="8"/>
      <c r="D47" s="8"/>
      <c r="E47" s="60">
        <f>SUM(ABRUZZO:VENETO!E47)</f>
        <v>58612</v>
      </c>
      <c r="F47" s="8"/>
      <c r="G47" s="8"/>
      <c r="H47" s="8"/>
      <c r="I47" s="60">
        <f>SUM(ABRUZZO:VENETO!I47)</f>
        <v>106590</v>
      </c>
      <c r="J47" s="8"/>
      <c r="K47" s="8"/>
      <c r="L47" s="8"/>
      <c r="M47" s="60">
        <f>SUM(ABRUZZO:VENETO!M47)</f>
        <v>138</v>
      </c>
      <c r="N47" s="8"/>
      <c r="O47" s="8"/>
      <c r="P47" s="8"/>
      <c r="Q47" s="60">
        <f>SUM(ABRUZZO:VENETO!Q47)</f>
        <v>6427</v>
      </c>
      <c r="R47" s="8"/>
      <c r="S47" s="8"/>
      <c r="T47" s="8"/>
      <c r="U47" s="60">
        <f>SUM(ABRUZZO:VENETO!U47)</f>
        <v>18</v>
      </c>
    </row>
    <row r="48" spans="1:22" ht="19.5" customHeight="1" x14ac:dyDescent="0.2">
      <c r="A48" s="5" t="s">
        <v>7</v>
      </c>
      <c r="B48" s="7"/>
      <c r="C48" s="8"/>
      <c r="D48" s="8"/>
      <c r="E48" s="60">
        <f>SUM(ABRUZZO:VENETO!E48)</f>
        <v>55774</v>
      </c>
      <c r="F48" s="8"/>
      <c r="G48" s="8"/>
      <c r="H48" s="8"/>
      <c r="I48" s="60">
        <f>SUM(ABRUZZO:VENETO!I48)</f>
        <v>101113</v>
      </c>
      <c r="J48" s="8"/>
      <c r="K48" s="8"/>
      <c r="L48" s="8"/>
      <c r="M48" s="60">
        <f>SUM(ABRUZZO:VENETO!M48)</f>
        <v>155</v>
      </c>
      <c r="N48" s="8"/>
      <c r="O48" s="8"/>
      <c r="P48" s="8"/>
      <c r="Q48" s="60">
        <f>SUM(ABRUZZO:VENETO!Q48)</f>
        <v>6443</v>
      </c>
      <c r="R48" s="8"/>
      <c r="S48" s="8"/>
      <c r="T48" s="8"/>
      <c r="U48" s="60">
        <f>SUM(ABRUZZO:VENETO!U48)</f>
        <v>18</v>
      </c>
    </row>
    <row r="49" spans="1:22" ht="19.5" customHeight="1" x14ac:dyDescent="0.2">
      <c r="A49" s="5" t="s">
        <v>8</v>
      </c>
      <c r="B49" s="7"/>
      <c r="C49" s="8"/>
      <c r="D49" s="8"/>
      <c r="E49" s="60">
        <f>SUM(ABRUZZO:VENETO!E49)</f>
        <v>52807</v>
      </c>
      <c r="F49" s="8"/>
      <c r="G49" s="8"/>
      <c r="H49" s="8"/>
      <c r="I49" s="60">
        <f>SUM(ABRUZZO:VENETO!I49)</f>
        <v>92079</v>
      </c>
      <c r="J49" s="8"/>
      <c r="K49" s="8"/>
      <c r="L49" s="8"/>
      <c r="M49" s="60">
        <f>SUM(ABRUZZO:VENETO!M49)</f>
        <v>131</v>
      </c>
      <c r="N49" s="8"/>
      <c r="O49" s="8"/>
      <c r="P49" s="8"/>
      <c r="Q49" s="60">
        <f>SUM(ABRUZZO:VENETO!Q49)</f>
        <v>5637</v>
      </c>
      <c r="R49" s="8"/>
      <c r="S49" s="8"/>
      <c r="T49" s="8"/>
      <c r="U49" s="60">
        <f>SUM(ABRUZZO:VENETO!U49)</f>
        <v>20</v>
      </c>
    </row>
    <row r="50" spans="1:22" ht="19.5" customHeight="1" x14ac:dyDescent="0.2">
      <c r="A50" s="5" t="s">
        <v>9</v>
      </c>
      <c r="B50" s="7"/>
      <c r="C50" s="8"/>
      <c r="D50" s="8"/>
      <c r="E50" s="60">
        <f>SUM(ABRUZZO:VENETO!E50)</f>
        <v>61234</v>
      </c>
      <c r="F50" s="8"/>
      <c r="G50" s="8"/>
      <c r="H50" s="8"/>
      <c r="I50" s="60">
        <f>SUM(ABRUZZO:VENETO!I50)</f>
        <v>104081</v>
      </c>
      <c r="J50" s="8"/>
      <c r="K50" s="8"/>
      <c r="L50" s="8"/>
      <c r="M50" s="60">
        <f>SUM(ABRUZZO:VENETO!M50)</f>
        <v>165</v>
      </c>
      <c r="N50" s="8"/>
      <c r="O50" s="8"/>
      <c r="P50" s="8"/>
      <c r="Q50" s="60">
        <f>SUM(ABRUZZO:VENETO!Q50)</f>
        <v>6789</v>
      </c>
      <c r="R50" s="8"/>
      <c r="S50" s="8"/>
      <c r="T50" s="8"/>
      <c r="U50" s="60">
        <f>SUM(ABRUZZO:VENETO!U50)</f>
        <v>19</v>
      </c>
    </row>
    <row r="51" spans="1:22" ht="19.5" customHeight="1" x14ac:dyDescent="0.2">
      <c r="A51" s="83" t="s">
        <v>10</v>
      </c>
      <c r="B51" s="93"/>
      <c r="C51" s="94"/>
      <c r="D51" s="94"/>
      <c r="E51" s="89">
        <f>SUM(ABRUZZO:VENETO!E51)</f>
        <v>49273</v>
      </c>
      <c r="F51" s="94"/>
      <c r="G51" s="94"/>
      <c r="H51" s="94"/>
      <c r="I51" s="89">
        <f>SUM(ABRUZZO:VENETO!I51)</f>
        <v>84369</v>
      </c>
      <c r="J51" s="94"/>
      <c r="K51" s="94"/>
      <c r="L51" s="94"/>
      <c r="M51" s="89">
        <f>SUM(ABRUZZO:VENETO!M51)</f>
        <v>114</v>
      </c>
      <c r="N51" s="94"/>
      <c r="O51" s="94"/>
      <c r="P51" s="94"/>
      <c r="Q51" s="89">
        <f>SUM(ABRUZZO:VENETO!Q51)</f>
        <v>4949</v>
      </c>
      <c r="R51" s="94"/>
      <c r="S51" s="94"/>
      <c r="T51" s="94"/>
      <c r="U51" s="89">
        <f>SUM(ABRUZZO:VENETO!U51)</f>
        <v>13</v>
      </c>
    </row>
    <row r="52" spans="1:22" ht="21.75" customHeight="1" x14ac:dyDescent="0.2">
      <c r="A52" s="92" t="s">
        <v>14</v>
      </c>
      <c r="B52" s="117"/>
      <c r="C52" s="118"/>
      <c r="D52" s="119"/>
      <c r="E52" s="12">
        <f>AVERAGE(E40:E51)</f>
        <v>52048.583333333336</v>
      </c>
      <c r="F52" s="117"/>
      <c r="G52" s="118"/>
      <c r="H52" s="119"/>
      <c r="I52" s="12">
        <f>AVERAGE(I40:I51)</f>
        <v>92999.083333333328</v>
      </c>
      <c r="J52" s="117"/>
      <c r="K52" s="118"/>
      <c r="L52" s="119"/>
      <c r="M52" s="12">
        <f>AVERAGE(M40:M51)</f>
        <v>131.58333333333334</v>
      </c>
      <c r="N52" s="117"/>
      <c r="O52" s="118"/>
      <c r="P52" s="119"/>
      <c r="Q52" s="12">
        <f>AVERAGE(Q40:Q51)</f>
        <v>5936</v>
      </c>
      <c r="R52" s="117"/>
      <c r="S52" s="118"/>
      <c r="T52" s="119"/>
      <c r="U52" s="12">
        <f>AVERAGE(U40:U51)</f>
        <v>21</v>
      </c>
    </row>
    <row r="54" spans="1:22" ht="12" customHeight="1"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2" ht="12" customHeight="1"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2" ht="12" customHeight="1"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2" ht="12" customHeight="1" x14ac:dyDescent="0.2">
      <c r="A57" s="132"/>
      <c r="B57" s="132"/>
      <c r="C57" s="132"/>
      <c r="D57" s="132"/>
      <c r="E57" s="132"/>
      <c r="F57" s="132"/>
      <c r="G57" s="132"/>
      <c r="H57" s="132"/>
      <c r="I57" s="132"/>
      <c r="J57" s="132"/>
      <c r="K57" s="132"/>
      <c r="L57" s="132"/>
      <c r="M57" s="132"/>
      <c r="N57" s="132"/>
      <c r="O57" s="132"/>
      <c r="P57" s="132"/>
      <c r="Q57" s="132"/>
      <c r="R57" s="132"/>
      <c r="S57" s="132"/>
      <c r="T57" s="132"/>
      <c r="U57" s="132"/>
    </row>
    <row r="58" spans="1:22" x14ac:dyDescent="0.2">
      <c r="V58" s="3"/>
    </row>
    <row r="59" spans="1:22" x14ac:dyDescent="0.2">
      <c r="V59" s="3"/>
    </row>
    <row r="61" spans="1:22" x14ac:dyDescent="0.2">
      <c r="V61" s="3"/>
    </row>
  </sheetData>
  <mergeCells count="28">
    <mergeCell ref="A54:U57"/>
    <mergeCell ref="R52:T52"/>
    <mergeCell ref="B52:D52"/>
    <mergeCell ref="F52:H52"/>
    <mergeCell ref="J52:L52"/>
    <mergeCell ref="N52:P52"/>
    <mergeCell ref="A38:A39"/>
    <mergeCell ref="B38:U38"/>
    <mergeCell ref="B39:E39"/>
    <mergeCell ref="F39:I39"/>
    <mergeCell ref="J39:M39"/>
    <mergeCell ref="N39:Q39"/>
    <mergeCell ref="R39:U39"/>
    <mergeCell ref="A21:A23"/>
    <mergeCell ref="B21:U21"/>
    <mergeCell ref="B22:E22"/>
    <mergeCell ref="F22:I22"/>
    <mergeCell ref="J22:M22"/>
    <mergeCell ref="N22:Q22"/>
    <mergeCell ref="R22:U22"/>
    <mergeCell ref="B2:T2"/>
    <mergeCell ref="A4:A6"/>
    <mergeCell ref="B4:U4"/>
    <mergeCell ref="B5:E5"/>
    <mergeCell ref="F5:I5"/>
    <mergeCell ref="J5:M5"/>
    <mergeCell ref="N5:Q5"/>
    <mergeCell ref="R5:U5"/>
  </mergeCells>
  <phoneticPr fontId="5"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2:V55"/>
  <sheetViews>
    <sheetView showGridLines="0" zoomScaleNormal="100" workbookViewId="0">
      <selection activeCell="T16" sqref="T16"/>
    </sheetView>
  </sheetViews>
  <sheetFormatPr defaultRowHeight="12.75" x14ac:dyDescent="0.2"/>
  <cols>
    <col min="1" max="1" width="5.28515625" style="134" customWidth="1"/>
    <col min="2" max="2" width="9.140625" style="134" customWidth="1"/>
    <col min="3" max="16384" width="9.140625" style="134"/>
  </cols>
  <sheetData>
    <row r="2" spans="2:17" ht="18" customHeight="1" x14ac:dyDescent="0.2">
      <c r="C2" s="135" t="s">
        <v>94</v>
      </c>
      <c r="D2" s="135"/>
      <c r="E2" s="135"/>
      <c r="F2" s="135"/>
      <c r="G2" s="135"/>
      <c r="H2" s="135"/>
      <c r="I2" s="135"/>
      <c r="J2" s="135"/>
      <c r="K2" s="135"/>
      <c r="L2" s="135"/>
      <c r="M2" s="135"/>
      <c r="N2" s="135"/>
      <c r="O2" s="135"/>
      <c r="P2" s="135"/>
      <c r="Q2" s="135"/>
    </row>
    <row r="3" spans="2:17" ht="18" x14ac:dyDescent="0.2">
      <c r="B3" s="136"/>
    </row>
    <row r="4" spans="2:17" ht="18" x14ac:dyDescent="0.2">
      <c r="B4" s="136"/>
    </row>
    <row r="5" spans="2:17" ht="18" x14ac:dyDescent="0.2">
      <c r="B5" s="136"/>
    </row>
    <row r="6" spans="2:17" ht="15" x14ac:dyDescent="0.2">
      <c r="B6" s="137"/>
    </row>
    <row r="7" spans="2:17" ht="15" x14ac:dyDescent="0.2">
      <c r="B7" s="137"/>
    </row>
    <row r="8" spans="2:17" ht="15" x14ac:dyDescent="0.2">
      <c r="B8" s="137"/>
    </row>
    <row r="9" spans="2:17" ht="15" x14ac:dyDescent="0.2">
      <c r="B9" s="137"/>
    </row>
    <row r="10" spans="2:17" ht="15" x14ac:dyDescent="0.2">
      <c r="B10" s="137"/>
    </row>
    <row r="11" spans="2:17" ht="15" x14ac:dyDescent="0.2">
      <c r="B11" s="137"/>
    </row>
    <row r="12" spans="2:17" ht="15" x14ac:dyDescent="0.2">
      <c r="B12" s="137"/>
    </row>
    <row r="13" spans="2:17" ht="15" x14ac:dyDescent="0.2">
      <c r="B13" s="137"/>
    </row>
    <row r="14" spans="2:17" ht="15" customHeight="1" x14ac:dyDescent="0.2">
      <c r="B14" s="137"/>
    </row>
    <row r="15" spans="2:17" ht="15" x14ac:dyDescent="0.2">
      <c r="B15" s="137"/>
    </row>
    <row r="16" spans="2:17" ht="15" x14ac:dyDescent="0.2">
      <c r="B16" s="137"/>
    </row>
    <row r="17" spans="2:18" ht="15" x14ac:dyDescent="0.2">
      <c r="B17" s="137"/>
    </row>
    <row r="18" spans="2:18" ht="15" x14ac:dyDescent="0.2">
      <c r="B18" s="137"/>
    </row>
    <row r="19" spans="2:18" ht="15" x14ac:dyDescent="0.2">
      <c r="B19" s="137"/>
    </row>
    <row r="20" spans="2:18" ht="15" x14ac:dyDescent="0.2">
      <c r="B20" s="137"/>
    </row>
    <row r="21" spans="2:18" ht="15" x14ac:dyDescent="0.2">
      <c r="B21" s="137"/>
    </row>
    <row r="22" spans="2:18" ht="15" x14ac:dyDescent="0.2">
      <c r="B22" s="137"/>
    </row>
    <row r="23" spans="2:18" ht="15" x14ac:dyDescent="0.2">
      <c r="B23" s="137"/>
    </row>
    <row r="24" spans="2:18" ht="15" x14ac:dyDescent="0.2">
      <c r="B24" s="137"/>
    </row>
    <row r="25" spans="2:18" ht="15" x14ac:dyDescent="0.2">
      <c r="B25" s="137"/>
    </row>
    <row r="26" spans="2:18" ht="15" x14ac:dyDescent="0.2">
      <c r="B26" s="137"/>
    </row>
    <row r="27" spans="2:18" ht="15" x14ac:dyDescent="0.2">
      <c r="B27" s="137"/>
    </row>
    <row r="28" spans="2:18" ht="15" x14ac:dyDescent="0.2">
      <c r="B28" s="137"/>
    </row>
    <row r="29" spans="2:18" ht="15" x14ac:dyDescent="0.2">
      <c r="B29" s="137"/>
    </row>
    <row r="30" spans="2:18" ht="15" x14ac:dyDescent="0.2">
      <c r="B30" s="137"/>
    </row>
    <row r="32" spans="2:18" ht="48" customHeight="1" x14ac:dyDescent="0.2">
      <c r="C32" s="138" t="s">
        <v>92</v>
      </c>
      <c r="D32" s="138"/>
      <c r="E32" s="138"/>
      <c r="F32" s="138"/>
      <c r="G32" s="138"/>
      <c r="H32" s="138"/>
      <c r="I32" s="138"/>
      <c r="J32" s="138"/>
      <c r="K32" s="138"/>
      <c r="L32" s="138"/>
      <c r="M32" s="138"/>
      <c r="N32" s="138"/>
      <c r="O32" s="138"/>
      <c r="P32" s="138"/>
      <c r="Q32" s="138"/>
      <c r="R32" s="138"/>
    </row>
    <row r="33" spans="3:22" ht="7.5" customHeight="1" x14ac:dyDescent="0.2"/>
    <row r="34" spans="3:22" ht="12.75" customHeight="1" x14ac:dyDescent="0.2">
      <c r="C34" s="139" t="s">
        <v>93</v>
      </c>
      <c r="D34" s="139"/>
      <c r="E34" s="139"/>
      <c r="F34" s="139"/>
      <c r="G34" s="139"/>
      <c r="H34" s="139"/>
      <c r="I34" s="139"/>
      <c r="J34" s="139"/>
      <c r="K34" s="139"/>
      <c r="L34" s="139"/>
      <c r="M34" s="139"/>
      <c r="N34" s="139"/>
      <c r="O34" s="139"/>
      <c r="P34" s="139"/>
      <c r="Q34" s="139"/>
      <c r="R34" s="139"/>
      <c r="S34" s="140"/>
      <c r="T34" s="140"/>
      <c r="U34" s="140"/>
      <c r="V34" s="140"/>
    </row>
    <row r="35" spans="3:22" ht="12.75" customHeight="1" x14ac:dyDescent="0.2">
      <c r="C35" s="139"/>
      <c r="D35" s="139"/>
      <c r="E35" s="139"/>
      <c r="F35" s="139"/>
      <c r="G35" s="139"/>
      <c r="H35" s="139"/>
      <c r="I35" s="139"/>
      <c r="J35" s="139"/>
      <c r="K35" s="139"/>
      <c r="L35" s="139"/>
      <c r="M35" s="139"/>
      <c r="N35" s="139"/>
      <c r="O35" s="139"/>
      <c r="P35" s="139"/>
      <c r="Q35" s="139"/>
      <c r="R35" s="139"/>
      <c r="S35" s="140"/>
      <c r="T35" s="140"/>
      <c r="U35" s="140"/>
      <c r="V35" s="140"/>
    </row>
    <row r="36" spans="3:22" ht="12.75" customHeight="1" x14ac:dyDescent="0.2">
      <c r="C36" s="139"/>
      <c r="D36" s="139"/>
      <c r="E36" s="139"/>
      <c r="F36" s="139"/>
      <c r="G36" s="139"/>
      <c r="H36" s="139"/>
      <c r="I36" s="139"/>
      <c r="J36" s="139"/>
      <c r="K36" s="139"/>
      <c r="L36" s="139"/>
      <c r="M36" s="139"/>
      <c r="N36" s="139"/>
      <c r="O36" s="139"/>
      <c r="P36" s="139"/>
      <c r="Q36" s="139"/>
      <c r="R36" s="139"/>
      <c r="S36" s="140"/>
      <c r="T36" s="140"/>
      <c r="U36" s="140"/>
      <c r="V36" s="140"/>
    </row>
    <row r="37" spans="3:22" ht="12.75" customHeight="1" x14ac:dyDescent="0.2">
      <c r="C37" s="139"/>
      <c r="D37" s="139"/>
      <c r="E37" s="139"/>
      <c r="F37" s="139"/>
      <c r="G37" s="139"/>
      <c r="H37" s="139"/>
      <c r="I37" s="139"/>
      <c r="J37" s="139"/>
      <c r="K37" s="139"/>
      <c r="L37" s="139"/>
      <c r="M37" s="139"/>
      <c r="N37" s="139"/>
      <c r="O37" s="139"/>
      <c r="P37" s="139"/>
      <c r="Q37" s="139"/>
      <c r="R37" s="139"/>
      <c r="S37" s="140"/>
      <c r="T37" s="140"/>
      <c r="U37" s="140"/>
      <c r="V37" s="140"/>
    </row>
    <row r="38" spans="3:22" ht="12.75" customHeight="1" x14ac:dyDescent="0.2">
      <c r="C38" s="139"/>
      <c r="D38" s="139"/>
      <c r="E38" s="139"/>
      <c r="F38" s="139"/>
      <c r="G38" s="139"/>
      <c r="H38" s="139"/>
      <c r="I38" s="139"/>
      <c r="J38" s="139"/>
      <c r="K38" s="139"/>
      <c r="L38" s="139"/>
      <c r="M38" s="139"/>
      <c r="N38" s="139"/>
      <c r="O38" s="139"/>
      <c r="P38" s="139"/>
      <c r="Q38" s="139"/>
      <c r="R38" s="139"/>
      <c r="S38" s="140"/>
      <c r="T38" s="140"/>
      <c r="U38" s="140"/>
      <c r="V38" s="140"/>
    </row>
    <row r="39" spans="3:22" ht="12.75" customHeight="1" x14ac:dyDescent="0.2">
      <c r="C39" s="139"/>
      <c r="D39" s="139"/>
      <c r="E39" s="139"/>
      <c r="F39" s="139"/>
      <c r="G39" s="139"/>
      <c r="H39" s="139"/>
      <c r="I39" s="139"/>
      <c r="J39" s="139"/>
      <c r="K39" s="139"/>
      <c r="L39" s="139"/>
      <c r="M39" s="139"/>
      <c r="N39" s="139"/>
      <c r="O39" s="139"/>
      <c r="P39" s="139"/>
      <c r="Q39" s="139"/>
      <c r="R39" s="139"/>
      <c r="S39" s="140"/>
      <c r="T39" s="140"/>
      <c r="U39" s="140"/>
      <c r="V39" s="140"/>
    </row>
    <row r="40" spans="3:22" ht="12.75" customHeight="1" x14ac:dyDescent="0.2">
      <c r="C40" s="139"/>
      <c r="D40" s="139"/>
      <c r="E40" s="139"/>
      <c r="F40" s="139"/>
      <c r="G40" s="139"/>
      <c r="H40" s="139"/>
      <c r="I40" s="139"/>
      <c r="J40" s="139"/>
      <c r="K40" s="139"/>
      <c r="L40" s="139"/>
      <c r="M40" s="139"/>
      <c r="N40" s="139"/>
      <c r="O40" s="139"/>
      <c r="P40" s="139"/>
      <c r="Q40" s="139"/>
      <c r="R40" s="139"/>
    </row>
    <row r="41" spans="3:22" ht="12.75" customHeight="1" x14ac:dyDescent="0.2">
      <c r="C41" s="139"/>
      <c r="D41" s="139"/>
      <c r="E41" s="139"/>
      <c r="F41" s="139"/>
      <c r="G41" s="139"/>
      <c r="H41" s="139"/>
      <c r="I41" s="139"/>
      <c r="J41" s="139"/>
      <c r="K41" s="139"/>
      <c r="L41" s="139"/>
      <c r="M41" s="139"/>
      <c r="N41" s="139"/>
      <c r="O41" s="139"/>
      <c r="P41" s="139"/>
      <c r="Q41" s="139"/>
      <c r="R41" s="139"/>
    </row>
    <row r="42" spans="3:22" ht="12.75" customHeight="1" x14ac:dyDescent="0.2"/>
    <row r="43" spans="3:22" ht="12.75" customHeight="1" x14ac:dyDescent="0.2"/>
    <row r="44" spans="3:22" ht="12.75" customHeight="1" x14ac:dyDescent="0.2">
      <c r="C44" s="139"/>
      <c r="D44" s="139"/>
      <c r="E44" s="139"/>
      <c r="F44" s="139"/>
      <c r="G44" s="139"/>
      <c r="H44" s="139"/>
      <c r="I44" s="139"/>
      <c r="J44" s="139"/>
      <c r="K44" s="139"/>
      <c r="L44" s="139"/>
      <c r="M44" s="139"/>
      <c r="N44" s="139"/>
      <c r="O44" s="139"/>
      <c r="P44" s="139"/>
      <c r="Q44" s="139"/>
    </row>
    <row r="45" spans="3:22" ht="12.75" customHeight="1" x14ac:dyDescent="0.2">
      <c r="C45" s="139"/>
      <c r="D45" s="139"/>
      <c r="E45" s="139"/>
      <c r="F45" s="139"/>
      <c r="G45" s="139"/>
      <c r="H45" s="139"/>
      <c r="I45" s="139"/>
      <c r="J45" s="139"/>
      <c r="K45" s="139"/>
      <c r="L45" s="139"/>
      <c r="M45" s="139"/>
      <c r="N45" s="139"/>
      <c r="O45" s="139"/>
      <c r="P45" s="139"/>
      <c r="Q45" s="139"/>
    </row>
    <row r="46" spans="3:22" ht="12.75" customHeight="1" x14ac:dyDescent="0.2"/>
    <row r="47" spans="3:22" ht="12.75" customHeight="1" x14ac:dyDescent="0.2"/>
    <row r="48" spans="3:22" ht="12.75" customHeight="1" x14ac:dyDescent="0.2"/>
    <row r="51" ht="12.75" customHeight="1" x14ac:dyDescent="0.2"/>
    <row r="52" ht="12.75" customHeight="1" x14ac:dyDescent="0.2"/>
    <row r="53" ht="12.75" customHeight="1" x14ac:dyDescent="0.2"/>
    <row r="54" ht="12.75" customHeight="1" x14ac:dyDescent="0.2"/>
    <row r="55" ht="12.75" customHeight="1" x14ac:dyDescent="0.2"/>
  </sheetData>
  <mergeCells count="4">
    <mergeCell ref="C2:Q2"/>
    <mergeCell ref="C44:Q45"/>
    <mergeCell ref="C32:R32"/>
    <mergeCell ref="C34:R41"/>
  </mergeCells>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Z57"/>
  <sheetViews>
    <sheetView showGridLines="0" zoomScale="70" zoomScaleNormal="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2" width="11.5703125" style="1" bestFit="1" customWidth="1"/>
    <col min="23" max="16384" width="9.140625" style="1"/>
  </cols>
  <sheetData>
    <row r="2" spans="1:26" ht="18" customHeight="1" x14ac:dyDescent="0.2">
      <c r="B2" s="129" t="s">
        <v>70</v>
      </c>
      <c r="C2" s="130"/>
      <c r="D2" s="130"/>
      <c r="E2" s="130"/>
      <c r="F2" s="130"/>
      <c r="G2" s="130"/>
      <c r="H2" s="130"/>
      <c r="I2" s="130"/>
      <c r="J2" s="130"/>
      <c r="K2" s="130"/>
      <c r="L2" s="130"/>
      <c r="M2" s="130"/>
      <c r="N2" s="130"/>
      <c r="O2" s="130"/>
      <c r="P2" s="130"/>
      <c r="Q2" s="130"/>
      <c r="R2" s="130"/>
      <c r="S2" s="130"/>
      <c r="T2" s="131"/>
      <c r="U2" s="1"/>
    </row>
    <row r="3" spans="1:26" ht="15.75" customHeight="1" x14ac:dyDescent="0.2"/>
    <row r="4" spans="1:26"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6"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6"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6" s="4" customFormat="1" ht="18.75" customHeight="1" x14ac:dyDescent="0.2">
      <c r="A7" s="73" t="s">
        <v>11</v>
      </c>
      <c r="B7" s="74">
        <v>310720</v>
      </c>
      <c r="C7" s="74">
        <v>821013</v>
      </c>
      <c r="D7" s="74">
        <v>1875419</v>
      </c>
      <c r="E7" s="75">
        <f>SUM(B7:D7)</f>
        <v>3007152</v>
      </c>
      <c r="F7" s="76">
        <v>2020051</v>
      </c>
      <c r="G7" s="74">
        <v>936983</v>
      </c>
      <c r="H7" s="74">
        <v>1580146</v>
      </c>
      <c r="I7" s="75">
        <f>SUM(F7:H7)</f>
        <v>4537180</v>
      </c>
      <c r="J7" s="76">
        <v>73465</v>
      </c>
      <c r="K7" s="74">
        <v>37051</v>
      </c>
      <c r="L7" s="74">
        <v>69950</v>
      </c>
      <c r="M7" s="75">
        <f>SUM(J7:L7)</f>
        <v>180466</v>
      </c>
      <c r="N7" s="76">
        <v>2887069</v>
      </c>
      <c r="O7" s="74">
        <v>1583374</v>
      </c>
      <c r="P7" s="74">
        <v>2809159</v>
      </c>
      <c r="Q7" s="75">
        <f>SUM(N7:P7)</f>
        <v>7279602</v>
      </c>
      <c r="R7" s="77"/>
      <c r="S7" s="78"/>
      <c r="T7" s="78"/>
      <c r="U7" s="78"/>
      <c r="V7" s="1"/>
      <c r="W7" s="1"/>
      <c r="X7" s="1"/>
      <c r="Y7" s="1"/>
      <c r="Z7" s="1"/>
    </row>
    <row r="8" spans="1:26" s="4" customFormat="1" ht="18.75" customHeight="1" x14ac:dyDescent="0.2">
      <c r="A8" s="5" t="s">
        <v>15</v>
      </c>
      <c r="B8" s="59">
        <v>215160</v>
      </c>
      <c r="C8" s="59">
        <v>724012</v>
      </c>
      <c r="D8" s="59">
        <v>1565385</v>
      </c>
      <c r="E8" s="60">
        <f>SUM(B8:D8)</f>
        <v>2504557</v>
      </c>
      <c r="F8" s="58">
        <v>1891322</v>
      </c>
      <c r="G8" s="59">
        <v>946020</v>
      </c>
      <c r="H8" s="59">
        <v>1386048</v>
      </c>
      <c r="I8" s="60">
        <f>SUM(F8:H8)</f>
        <v>4223390</v>
      </c>
      <c r="J8" s="58">
        <v>66589</v>
      </c>
      <c r="K8" s="59">
        <v>35751</v>
      </c>
      <c r="L8" s="59">
        <v>57659</v>
      </c>
      <c r="M8" s="60">
        <f>SUM(J8:L8)</f>
        <v>159999</v>
      </c>
      <c r="N8" s="58">
        <v>3225613</v>
      </c>
      <c r="O8" s="59">
        <v>1881793</v>
      </c>
      <c r="P8" s="59">
        <v>2969462</v>
      </c>
      <c r="Q8" s="60">
        <f>SUM(N8:P8)</f>
        <v>8076868</v>
      </c>
      <c r="R8" s="64"/>
      <c r="S8" s="65"/>
      <c r="T8" s="65"/>
      <c r="U8" s="65"/>
      <c r="V8" s="1"/>
      <c r="W8" s="1"/>
      <c r="X8" s="1"/>
      <c r="Y8" s="1"/>
      <c r="Z8" s="1"/>
    </row>
    <row r="9" spans="1:26" s="4" customFormat="1" ht="18.75" customHeight="1" x14ac:dyDescent="0.2">
      <c r="A9" s="5" t="s">
        <v>16</v>
      </c>
      <c r="B9" s="59">
        <v>163605</v>
      </c>
      <c r="C9" s="59">
        <v>923858</v>
      </c>
      <c r="D9" s="59">
        <v>1981771</v>
      </c>
      <c r="E9" s="60">
        <f>SUM(B9:D9)</f>
        <v>3069234</v>
      </c>
      <c r="F9" s="58">
        <v>1912969</v>
      </c>
      <c r="G9" s="59">
        <v>1064163</v>
      </c>
      <c r="H9" s="59">
        <v>1539557</v>
      </c>
      <c r="I9" s="60">
        <f>SUM(F9:H9)</f>
        <v>4516689</v>
      </c>
      <c r="J9" s="58">
        <v>64420</v>
      </c>
      <c r="K9" s="59">
        <v>38052</v>
      </c>
      <c r="L9" s="59">
        <v>62763</v>
      </c>
      <c r="M9" s="60">
        <f>SUM(J9:L9)</f>
        <v>165235</v>
      </c>
      <c r="N9" s="58">
        <v>3037175</v>
      </c>
      <c r="O9" s="59">
        <v>1896121</v>
      </c>
      <c r="P9" s="59">
        <v>2991422</v>
      </c>
      <c r="Q9" s="60">
        <f>SUM(N9:P9)</f>
        <v>7924718</v>
      </c>
      <c r="R9" s="64"/>
      <c r="S9" s="65"/>
      <c r="T9" s="65"/>
      <c r="U9" s="65"/>
      <c r="V9" s="1"/>
      <c r="W9" s="1"/>
      <c r="X9" s="1"/>
      <c r="Y9" s="1"/>
      <c r="Z9" s="1"/>
    </row>
    <row r="10" spans="1:26" ht="18.75" customHeight="1" x14ac:dyDescent="0.2">
      <c r="A10" s="5" t="s">
        <v>19</v>
      </c>
      <c r="B10" s="59">
        <v>42306</v>
      </c>
      <c r="C10" s="59">
        <v>679240</v>
      </c>
      <c r="D10" s="59">
        <v>1936163</v>
      </c>
      <c r="E10" s="60">
        <f>SUM(B10:D10)</f>
        <v>2657709</v>
      </c>
      <c r="F10" s="58">
        <v>1633962</v>
      </c>
      <c r="G10" s="59">
        <v>847401</v>
      </c>
      <c r="H10" s="59">
        <v>1497951</v>
      </c>
      <c r="I10" s="60">
        <f t="shared" ref="I10:I18" si="0">SUM(F10:H10)</f>
        <v>3979314</v>
      </c>
      <c r="J10" s="58">
        <v>57627</v>
      </c>
      <c r="K10" s="59">
        <v>32345</v>
      </c>
      <c r="L10" s="59">
        <v>59203</v>
      </c>
      <c r="M10" s="60">
        <f>SUM(J10:L10)</f>
        <v>149175</v>
      </c>
      <c r="N10" s="58">
        <v>2656057</v>
      </c>
      <c r="O10" s="59">
        <v>1573850</v>
      </c>
      <c r="P10" s="59">
        <v>2930144</v>
      </c>
      <c r="Q10" s="60">
        <f t="shared" ref="Q10:Q18" si="1">SUM(N10:P10)</f>
        <v>7160051</v>
      </c>
      <c r="R10" s="64"/>
      <c r="S10" s="65"/>
      <c r="T10" s="65"/>
      <c r="U10" s="65"/>
    </row>
    <row r="11" spans="1:26" ht="18.75" customHeight="1" x14ac:dyDescent="0.2">
      <c r="A11" s="5" t="s">
        <v>17</v>
      </c>
      <c r="B11" s="59">
        <v>50519</v>
      </c>
      <c r="C11" s="59">
        <v>613848</v>
      </c>
      <c r="D11" s="59">
        <v>1818806</v>
      </c>
      <c r="E11" s="60">
        <f t="shared" ref="E11:E18" si="2">SUM(B11:D11)</f>
        <v>2483173</v>
      </c>
      <c r="F11" s="58">
        <v>1716134</v>
      </c>
      <c r="G11" s="59">
        <v>967159</v>
      </c>
      <c r="H11" s="59">
        <v>1516167</v>
      </c>
      <c r="I11" s="60">
        <f t="shared" si="0"/>
        <v>4199460</v>
      </c>
      <c r="J11" s="58">
        <v>49302</v>
      </c>
      <c r="K11" s="59">
        <v>30719</v>
      </c>
      <c r="L11" s="59">
        <v>49870</v>
      </c>
      <c r="M11" s="60">
        <f t="shared" ref="M11:M18" si="3">SUM(J11:L11)</f>
        <v>129891</v>
      </c>
      <c r="N11" s="58">
        <v>3462576</v>
      </c>
      <c r="O11" s="59">
        <v>2256006</v>
      </c>
      <c r="P11" s="59">
        <v>3585047</v>
      </c>
      <c r="Q11" s="60">
        <f t="shared" si="1"/>
        <v>9303629</v>
      </c>
      <c r="R11" s="64"/>
      <c r="S11" s="65"/>
      <c r="T11" s="65"/>
      <c r="U11" s="65"/>
    </row>
    <row r="12" spans="1:26" ht="18.75" customHeight="1" x14ac:dyDescent="0.2">
      <c r="A12" s="5" t="s">
        <v>18</v>
      </c>
      <c r="B12" s="59">
        <v>51906</v>
      </c>
      <c r="C12" s="59">
        <v>472515</v>
      </c>
      <c r="D12" s="59">
        <v>1650010</v>
      </c>
      <c r="E12" s="60">
        <f t="shared" si="2"/>
        <v>2174431</v>
      </c>
      <c r="F12" s="58">
        <v>1570681</v>
      </c>
      <c r="G12" s="59">
        <v>829088</v>
      </c>
      <c r="H12" s="59">
        <v>1505763</v>
      </c>
      <c r="I12" s="60">
        <f t="shared" si="0"/>
        <v>3905532</v>
      </c>
      <c r="J12" s="58">
        <v>66386</v>
      </c>
      <c r="K12" s="59">
        <v>32616</v>
      </c>
      <c r="L12" s="59">
        <v>59350</v>
      </c>
      <c r="M12" s="60">
        <f t="shared" si="3"/>
        <v>158352</v>
      </c>
      <c r="N12" s="58">
        <v>3758326</v>
      </c>
      <c r="O12" s="59">
        <v>2245899</v>
      </c>
      <c r="P12" s="59">
        <v>4028472</v>
      </c>
      <c r="Q12" s="60">
        <f t="shared" si="1"/>
        <v>10032697</v>
      </c>
      <c r="R12" s="64"/>
      <c r="S12" s="65"/>
      <c r="T12" s="65"/>
      <c r="U12" s="65"/>
    </row>
    <row r="13" spans="1:26" ht="18.75" customHeight="1" x14ac:dyDescent="0.2">
      <c r="A13" s="5" t="s">
        <v>5</v>
      </c>
      <c r="B13" s="59">
        <v>79156</v>
      </c>
      <c r="C13" s="59">
        <v>558526</v>
      </c>
      <c r="D13" s="59">
        <v>1725776</v>
      </c>
      <c r="E13" s="60">
        <f t="shared" si="2"/>
        <v>2363458</v>
      </c>
      <c r="F13" s="58">
        <v>1753041</v>
      </c>
      <c r="G13" s="59">
        <v>927035</v>
      </c>
      <c r="H13" s="59">
        <v>1495798</v>
      </c>
      <c r="I13" s="60">
        <f t="shared" si="0"/>
        <v>4175874</v>
      </c>
      <c r="J13" s="58">
        <v>87396</v>
      </c>
      <c r="K13" s="59">
        <v>41488</v>
      </c>
      <c r="L13" s="59">
        <v>64544</v>
      </c>
      <c r="M13" s="60">
        <f t="shared" si="3"/>
        <v>193428</v>
      </c>
      <c r="N13" s="58">
        <v>4818293</v>
      </c>
      <c r="O13" s="59">
        <v>2721040</v>
      </c>
      <c r="P13" s="59">
        <v>4223613</v>
      </c>
      <c r="Q13" s="60">
        <f t="shared" si="1"/>
        <v>11762946</v>
      </c>
      <c r="R13" s="64"/>
      <c r="S13" s="65"/>
      <c r="T13" s="65"/>
      <c r="U13" s="65"/>
      <c r="V13" s="97"/>
    </row>
    <row r="14" spans="1:26" ht="18.75" customHeight="1" x14ac:dyDescent="0.2">
      <c r="A14" s="5" t="s">
        <v>6</v>
      </c>
      <c r="B14" s="59">
        <v>66057</v>
      </c>
      <c r="C14" s="59">
        <v>635010</v>
      </c>
      <c r="D14" s="59">
        <v>1881222</v>
      </c>
      <c r="E14" s="60">
        <f t="shared" si="2"/>
        <v>2582289</v>
      </c>
      <c r="F14" s="58">
        <v>1470269</v>
      </c>
      <c r="G14" s="59">
        <v>947637</v>
      </c>
      <c r="H14" s="59">
        <v>1648215</v>
      </c>
      <c r="I14" s="60">
        <f t="shared" si="0"/>
        <v>4066121</v>
      </c>
      <c r="J14" s="58">
        <v>70235</v>
      </c>
      <c r="K14" s="59">
        <v>42604</v>
      </c>
      <c r="L14" s="59">
        <v>76034</v>
      </c>
      <c r="M14" s="60">
        <f t="shared" si="3"/>
        <v>188873</v>
      </c>
      <c r="N14" s="58">
        <v>3929529</v>
      </c>
      <c r="O14" s="59">
        <v>2688303</v>
      </c>
      <c r="P14" s="59">
        <v>4648717</v>
      </c>
      <c r="Q14" s="60">
        <f t="shared" si="1"/>
        <v>11266549</v>
      </c>
      <c r="R14" s="64"/>
      <c r="S14" s="65"/>
      <c r="T14" s="65"/>
      <c r="U14" s="65"/>
    </row>
    <row r="15" spans="1:26" ht="18.75" customHeight="1" x14ac:dyDescent="0.2">
      <c r="A15" s="5" t="s">
        <v>7</v>
      </c>
      <c r="B15" s="59">
        <v>81588</v>
      </c>
      <c r="C15" s="59">
        <v>842996</v>
      </c>
      <c r="D15" s="59">
        <v>1984477</v>
      </c>
      <c r="E15" s="60">
        <f t="shared" si="2"/>
        <v>2909061</v>
      </c>
      <c r="F15" s="58">
        <v>1732800</v>
      </c>
      <c r="G15" s="59">
        <v>951776</v>
      </c>
      <c r="H15" s="59">
        <v>1415093</v>
      </c>
      <c r="I15" s="60">
        <f t="shared" si="0"/>
        <v>4099669</v>
      </c>
      <c r="J15" s="58">
        <v>63585</v>
      </c>
      <c r="K15" s="59">
        <v>33536</v>
      </c>
      <c r="L15" s="59">
        <v>53576</v>
      </c>
      <c r="M15" s="60">
        <f t="shared" si="3"/>
        <v>150697</v>
      </c>
      <c r="N15" s="58">
        <v>3879935</v>
      </c>
      <c r="O15" s="59">
        <v>2271124</v>
      </c>
      <c r="P15" s="59">
        <v>3578655</v>
      </c>
      <c r="Q15" s="60">
        <f t="shared" si="1"/>
        <v>9729714</v>
      </c>
      <c r="R15" s="64"/>
      <c r="S15" s="65"/>
      <c r="T15" s="65"/>
      <c r="U15" s="65"/>
    </row>
    <row r="16" spans="1:26" ht="18.75" customHeight="1" x14ac:dyDescent="0.2">
      <c r="A16" s="5" t="s">
        <v>8</v>
      </c>
      <c r="B16" s="59">
        <v>216869</v>
      </c>
      <c r="C16" s="59">
        <v>998802</v>
      </c>
      <c r="D16" s="59">
        <v>2122830</v>
      </c>
      <c r="E16" s="60">
        <f t="shared" si="2"/>
        <v>3338501</v>
      </c>
      <c r="F16" s="58">
        <v>2117969</v>
      </c>
      <c r="G16" s="59">
        <v>1048228</v>
      </c>
      <c r="H16" s="59">
        <v>1489129</v>
      </c>
      <c r="I16" s="60">
        <f t="shared" si="0"/>
        <v>4655326</v>
      </c>
      <c r="J16" s="58">
        <v>64430</v>
      </c>
      <c r="K16" s="59">
        <v>33300</v>
      </c>
      <c r="L16" s="59">
        <v>51077</v>
      </c>
      <c r="M16" s="60">
        <f t="shared" si="3"/>
        <v>148807</v>
      </c>
      <c r="N16" s="58">
        <v>4040730</v>
      </c>
      <c r="O16" s="59">
        <v>2310185</v>
      </c>
      <c r="P16" s="59">
        <v>3566989</v>
      </c>
      <c r="Q16" s="60">
        <f t="shared" si="1"/>
        <v>9917904</v>
      </c>
      <c r="R16" s="64"/>
      <c r="S16" s="65"/>
      <c r="T16" s="65"/>
      <c r="U16" s="65"/>
    </row>
    <row r="17" spans="1:26" ht="18.75" customHeight="1" x14ac:dyDescent="0.2">
      <c r="A17" s="5" t="s">
        <v>9</v>
      </c>
      <c r="B17" s="59">
        <v>396508</v>
      </c>
      <c r="C17" s="59">
        <v>911725</v>
      </c>
      <c r="D17" s="59">
        <v>2160025</v>
      </c>
      <c r="E17" s="60">
        <f t="shared" si="2"/>
        <v>3468258</v>
      </c>
      <c r="F17" s="58">
        <v>2315549</v>
      </c>
      <c r="G17" s="59">
        <v>1205459</v>
      </c>
      <c r="H17" s="59">
        <v>2002019</v>
      </c>
      <c r="I17" s="60">
        <f t="shared" si="0"/>
        <v>5523027</v>
      </c>
      <c r="J17" s="58">
        <v>63505</v>
      </c>
      <c r="K17" s="59">
        <v>34196</v>
      </c>
      <c r="L17" s="59">
        <v>65054</v>
      </c>
      <c r="M17" s="60">
        <f t="shared" si="3"/>
        <v>162755</v>
      </c>
      <c r="N17" s="58">
        <v>4744384</v>
      </c>
      <c r="O17" s="59">
        <v>2952677</v>
      </c>
      <c r="P17" s="59">
        <v>5454524</v>
      </c>
      <c r="Q17" s="60">
        <f t="shared" si="1"/>
        <v>13151585</v>
      </c>
      <c r="R17" s="64"/>
      <c r="S17" s="65"/>
      <c r="T17" s="65"/>
      <c r="U17" s="65"/>
    </row>
    <row r="18" spans="1:26" s="2" customFormat="1" ht="18.75" customHeight="1" x14ac:dyDescent="0.2">
      <c r="A18" s="5" t="s">
        <v>10</v>
      </c>
      <c r="B18" s="61">
        <v>430198</v>
      </c>
      <c r="C18" s="61">
        <v>975493</v>
      </c>
      <c r="D18" s="61">
        <v>2350303</v>
      </c>
      <c r="E18" s="60">
        <f t="shared" si="2"/>
        <v>3755994</v>
      </c>
      <c r="F18" s="61">
        <v>2466192</v>
      </c>
      <c r="G18" s="61">
        <v>1256920</v>
      </c>
      <c r="H18" s="61">
        <v>2259805</v>
      </c>
      <c r="I18" s="60">
        <f t="shared" si="0"/>
        <v>5982917</v>
      </c>
      <c r="J18" s="61">
        <v>70288</v>
      </c>
      <c r="K18" s="61">
        <v>36614</v>
      </c>
      <c r="L18" s="61">
        <v>74474</v>
      </c>
      <c r="M18" s="60">
        <f t="shared" si="3"/>
        <v>181376</v>
      </c>
      <c r="N18" s="61">
        <v>4666495</v>
      </c>
      <c r="O18" s="61">
        <v>2877982</v>
      </c>
      <c r="P18" s="61">
        <v>5790446</v>
      </c>
      <c r="Q18" s="60">
        <f t="shared" si="1"/>
        <v>13334923</v>
      </c>
      <c r="R18" s="64"/>
      <c r="S18" s="65"/>
      <c r="T18" s="65"/>
      <c r="U18" s="65"/>
      <c r="V18" s="1"/>
      <c r="W18" s="1"/>
      <c r="X18" s="1"/>
      <c r="Y18" s="1"/>
      <c r="Z18" s="1"/>
    </row>
    <row r="19" spans="1:26" ht="21.75" customHeight="1" x14ac:dyDescent="0.2">
      <c r="A19" s="11" t="s">
        <v>12</v>
      </c>
      <c r="B19" s="62">
        <f t="shared" ref="B19:Q19" si="4">SUM(B7:B18)</f>
        <v>2104592</v>
      </c>
      <c r="C19" s="63">
        <f t="shared" si="4"/>
        <v>9157038</v>
      </c>
      <c r="D19" s="63">
        <f t="shared" si="4"/>
        <v>23052187</v>
      </c>
      <c r="E19" s="12">
        <f t="shared" si="4"/>
        <v>34313817</v>
      </c>
      <c r="F19" s="62">
        <f t="shared" si="4"/>
        <v>22600939</v>
      </c>
      <c r="G19" s="63">
        <f t="shared" si="4"/>
        <v>11927869</v>
      </c>
      <c r="H19" s="63">
        <f t="shared" si="4"/>
        <v>19335691</v>
      </c>
      <c r="I19" s="12">
        <f t="shared" si="4"/>
        <v>53864499</v>
      </c>
      <c r="J19" s="62">
        <f t="shared" si="4"/>
        <v>797228</v>
      </c>
      <c r="K19" s="63">
        <f t="shared" si="4"/>
        <v>428272</v>
      </c>
      <c r="L19" s="63">
        <f t="shared" si="4"/>
        <v>743554</v>
      </c>
      <c r="M19" s="12">
        <f t="shared" si="4"/>
        <v>1969054</v>
      </c>
      <c r="N19" s="62">
        <f t="shared" si="4"/>
        <v>45106182</v>
      </c>
      <c r="O19" s="63">
        <f t="shared" si="4"/>
        <v>27258354</v>
      </c>
      <c r="P19" s="63">
        <f t="shared" si="4"/>
        <v>46576650</v>
      </c>
      <c r="Q19" s="12">
        <f t="shared" si="4"/>
        <v>118941186</v>
      </c>
      <c r="R19" s="62"/>
      <c r="S19" s="63"/>
      <c r="T19" s="63"/>
      <c r="U19" s="12"/>
      <c r="W19" s="3"/>
    </row>
    <row r="20" spans="1:26" ht="12.75" customHeight="1" x14ac:dyDescent="0.2">
      <c r="A20" s="6"/>
      <c r="B20" s="2"/>
      <c r="C20" s="2"/>
      <c r="D20" s="2"/>
      <c r="E20" s="2"/>
      <c r="F20" s="2"/>
      <c r="G20" s="2"/>
      <c r="H20" s="2"/>
      <c r="I20" s="2"/>
      <c r="J20" s="2"/>
      <c r="K20" s="2"/>
      <c r="L20" s="2"/>
      <c r="M20" s="2"/>
      <c r="N20" s="2"/>
      <c r="O20" s="2"/>
      <c r="P20" s="2"/>
      <c r="Q20" s="2"/>
      <c r="R20" s="2"/>
      <c r="S20" s="2"/>
      <c r="T20" s="2"/>
      <c r="U20" s="2"/>
      <c r="V20" s="2"/>
      <c r="W20" s="2"/>
      <c r="X20" s="2"/>
      <c r="Y20" s="2"/>
      <c r="Z20" s="2"/>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3"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57"/>
      <c r="S23" s="81"/>
      <c r="T23" s="81"/>
      <c r="U23" s="81"/>
      <c r="V23" s="4"/>
      <c r="W23" s="4"/>
      <c r="X23" s="4"/>
      <c r="Y23" s="4"/>
      <c r="Z23" s="4"/>
    </row>
    <row r="24" spans="1:26" ht="19.5" customHeight="1" x14ac:dyDescent="0.2">
      <c r="A24" s="73" t="s">
        <v>11</v>
      </c>
      <c r="B24" s="78"/>
      <c r="C24" s="78"/>
      <c r="D24" s="78"/>
      <c r="E24" s="75">
        <v>43160</v>
      </c>
      <c r="F24" s="78"/>
      <c r="G24" s="78"/>
      <c r="H24" s="78"/>
      <c r="I24" s="75">
        <v>67246</v>
      </c>
      <c r="J24" s="78"/>
      <c r="K24" s="78"/>
      <c r="L24" s="78"/>
      <c r="M24" s="79"/>
      <c r="N24" s="80"/>
      <c r="O24" s="78"/>
      <c r="P24" s="78"/>
      <c r="Q24" s="79"/>
      <c r="R24" s="77"/>
      <c r="S24" s="78"/>
      <c r="T24" s="78"/>
      <c r="U24" s="78"/>
    </row>
    <row r="25" spans="1:26" ht="19.5" customHeight="1" x14ac:dyDescent="0.2">
      <c r="A25" s="5" t="s">
        <v>15</v>
      </c>
      <c r="B25" s="65"/>
      <c r="C25" s="65"/>
      <c r="D25" s="65"/>
      <c r="E25" s="60">
        <v>38886</v>
      </c>
      <c r="F25" s="65"/>
      <c r="G25" s="65"/>
      <c r="H25" s="65"/>
      <c r="I25" s="60">
        <v>59627</v>
      </c>
      <c r="J25" s="65"/>
      <c r="K25" s="65"/>
      <c r="L25" s="65"/>
      <c r="M25" s="66"/>
      <c r="N25" s="67"/>
      <c r="O25" s="65"/>
      <c r="P25" s="65"/>
      <c r="Q25" s="66"/>
      <c r="R25" s="64"/>
      <c r="S25" s="65"/>
      <c r="T25" s="65"/>
      <c r="U25" s="65"/>
    </row>
    <row r="26" spans="1:26" ht="19.5" customHeight="1" x14ac:dyDescent="0.2">
      <c r="A26" s="5" t="s">
        <v>16</v>
      </c>
      <c r="B26" s="65"/>
      <c r="C26" s="65"/>
      <c r="D26" s="65"/>
      <c r="E26" s="60">
        <v>43318</v>
      </c>
      <c r="F26" s="65"/>
      <c r="G26" s="65"/>
      <c r="H26" s="65"/>
      <c r="I26" s="60">
        <v>66276</v>
      </c>
      <c r="J26" s="65"/>
      <c r="K26" s="65"/>
      <c r="L26" s="65"/>
      <c r="M26" s="66"/>
      <c r="N26" s="67"/>
      <c r="O26" s="65"/>
      <c r="P26" s="65"/>
      <c r="Q26" s="66"/>
      <c r="R26" s="64"/>
      <c r="S26" s="65"/>
      <c r="T26" s="65"/>
      <c r="U26" s="65"/>
    </row>
    <row r="27" spans="1:26" ht="19.5" customHeight="1" x14ac:dyDescent="0.2">
      <c r="A27" s="5" t="s">
        <v>19</v>
      </c>
      <c r="B27" s="65"/>
      <c r="C27" s="65"/>
      <c r="D27" s="65"/>
      <c r="E27" s="60">
        <v>40580</v>
      </c>
      <c r="F27" s="65"/>
      <c r="G27" s="65"/>
      <c r="H27" s="65"/>
      <c r="I27" s="60">
        <v>64128</v>
      </c>
      <c r="J27" s="65"/>
      <c r="K27" s="65"/>
      <c r="L27" s="65"/>
      <c r="M27" s="66"/>
      <c r="N27" s="67"/>
      <c r="O27" s="65"/>
      <c r="P27" s="65"/>
      <c r="Q27" s="66"/>
      <c r="R27" s="64"/>
      <c r="S27" s="65"/>
      <c r="T27" s="65"/>
      <c r="U27" s="65"/>
    </row>
    <row r="28" spans="1:26" ht="19.5" customHeight="1" x14ac:dyDescent="0.2">
      <c r="A28" s="5" t="s">
        <v>17</v>
      </c>
      <c r="B28" s="65"/>
      <c r="C28" s="65"/>
      <c r="D28" s="65"/>
      <c r="E28" s="60">
        <v>41423</v>
      </c>
      <c r="F28" s="65"/>
      <c r="G28" s="65"/>
      <c r="H28" s="65"/>
      <c r="I28" s="60">
        <v>66329</v>
      </c>
      <c r="J28" s="65"/>
      <c r="K28" s="65"/>
      <c r="L28" s="65"/>
      <c r="M28" s="66"/>
      <c r="N28" s="67"/>
      <c r="O28" s="65"/>
      <c r="P28" s="65"/>
      <c r="Q28" s="66"/>
      <c r="R28" s="64"/>
      <c r="S28" s="65"/>
      <c r="T28" s="65"/>
      <c r="U28" s="65"/>
    </row>
    <row r="29" spans="1:26" ht="19.5" customHeight="1" x14ac:dyDescent="0.2">
      <c r="A29" s="5" t="s">
        <v>18</v>
      </c>
      <c r="B29" s="65"/>
      <c r="C29" s="65"/>
      <c r="D29" s="65"/>
      <c r="E29" s="60">
        <v>45033</v>
      </c>
      <c r="F29" s="65"/>
      <c r="G29" s="65"/>
      <c r="H29" s="65"/>
      <c r="I29" s="60">
        <v>64100</v>
      </c>
      <c r="J29" s="65"/>
      <c r="K29" s="65"/>
      <c r="L29" s="65"/>
      <c r="M29" s="66"/>
      <c r="N29" s="67"/>
      <c r="O29" s="65"/>
      <c r="P29" s="65"/>
      <c r="Q29" s="66"/>
      <c r="R29" s="64"/>
      <c r="S29" s="65"/>
      <c r="T29" s="65"/>
      <c r="U29" s="65"/>
    </row>
    <row r="30" spans="1:26" ht="19.5" customHeight="1" x14ac:dyDescent="0.2">
      <c r="A30" s="5" t="s">
        <v>5</v>
      </c>
      <c r="B30" s="65"/>
      <c r="C30" s="65"/>
      <c r="D30" s="65"/>
      <c r="E30" s="60">
        <v>48095</v>
      </c>
      <c r="F30" s="65"/>
      <c r="G30" s="65"/>
      <c r="H30" s="65"/>
      <c r="I30" s="60">
        <v>66215</v>
      </c>
      <c r="J30" s="65"/>
      <c r="K30" s="65"/>
      <c r="L30" s="65"/>
      <c r="M30" s="66"/>
      <c r="N30" s="67"/>
      <c r="O30" s="65"/>
      <c r="P30" s="65"/>
      <c r="Q30" s="66"/>
      <c r="R30" s="64"/>
      <c r="S30" s="65"/>
      <c r="T30" s="65"/>
      <c r="U30" s="65"/>
    </row>
    <row r="31" spans="1:26" ht="19.5" customHeight="1" x14ac:dyDescent="0.2">
      <c r="A31" s="5" t="s">
        <v>6</v>
      </c>
      <c r="B31" s="65"/>
      <c r="C31" s="65"/>
      <c r="D31" s="65"/>
      <c r="E31" s="60">
        <v>36322</v>
      </c>
      <c r="F31" s="65"/>
      <c r="G31" s="65"/>
      <c r="H31" s="65"/>
      <c r="I31" s="60">
        <v>66381</v>
      </c>
      <c r="J31" s="65"/>
      <c r="K31" s="65"/>
      <c r="L31" s="65"/>
      <c r="M31" s="66"/>
      <c r="N31" s="67"/>
      <c r="O31" s="65"/>
      <c r="P31" s="65"/>
      <c r="Q31" s="66"/>
      <c r="R31" s="64"/>
      <c r="S31" s="65"/>
      <c r="T31" s="65"/>
      <c r="U31" s="65"/>
    </row>
    <row r="32" spans="1:26" ht="19.5" customHeight="1" x14ac:dyDescent="0.2">
      <c r="A32" s="5" t="s">
        <v>7</v>
      </c>
      <c r="B32" s="65"/>
      <c r="C32" s="65"/>
      <c r="D32" s="65"/>
      <c r="E32" s="60">
        <v>34974</v>
      </c>
      <c r="F32" s="65"/>
      <c r="G32" s="65"/>
      <c r="H32" s="65"/>
      <c r="I32" s="60">
        <v>22679</v>
      </c>
      <c r="J32" s="65"/>
      <c r="K32" s="65"/>
      <c r="L32" s="65"/>
      <c r="M32" s="66"/>
      <c r="N32" s="67"/>
      <c r="O32" s="65"/>
      <c r="P32" s="65"/>
      <c r="Q32" s="66"/>
      <c r="R32" s="64"/>
      <c r="S32" s="65"/>
      <c r="T32" s="65"/>
      <c r="U32" s="65"/>
    </row>
    <row r="33" spans="1:26" ht="19.5" customHeight="1" x14ac:dyDescent="0.2">
      <c r="A33" s="5" t="s">
        <v>8</v>
      </c>
      <c r="B33" s="65"/>
      <c r="C33" s="65"/>
      <c r="D33" s="65"/>
      <c r="E33" s="60">
        <v>28810</v>
      </c>
      <c r="F33" s="65"/>
      <c r="G33" s="65"/>
      <c r="H33" s="65"/>
      <c r="I33" s="60">
        <v>540</v>
      </c>
      <c r="J33" s="65"/>
      <c r="K33" s="65"/>
      <c r="L33" s="65"/>
      <c r="M33" s="66"/>
      <c r="N33" s="67"/>
      <c r="O33" s="65"/>
      <c r="P33" s="65"/>
      <c r="Q33" s="66"/>
      <c r="R33" s="64"/>
      <c r="S33" s="65"/>
      <c r="T33" s="65"/>
      <c r="U33" s="65"/>
    </row>
    <row r="34" spans="1:26" ht="19.5" customHeight="1" x14ac:dyDescent="0.2">
      <c r="A34" s="5" t="s">
        <v>9</v>
      </c>
      <c r="B34" s="65"/>
      <c r="C34" s="65"/>
      <c r="D34" s="65"/>
      <c r="E34" s="60">
        <v>40317</v>
      </c>
      <c r="F34" s="65"/>
      <c r="G34" s="65"/>
      <c r="H34" s="65"/>
      <c r="I34" s="60">
        <v>17836</v>
      </c>
      <c r="J34" s="65"/>
      <c r="K34" s="65"/>
      <c r="L34" s="65"/>
      <c r="M34" s="66"/>
      <c r="N34" s="67"/>
      <c r="O34" s="65"/>
      <c r="P34" s="65"/>
      <c r="Q34" s="66"/>
      <c r="R34" s="64"/>
      <c r="S34" s="65"/>
      <c r="T34" s="65"/>
      <c r="U34" s="65"/>
    </row>
    <row r="35" spans="1:26" ht="19.5" customHeight="1" x14ac:dyDescent="0.2">
      <c r="A35" s="83" t="s">
        <v>10</v>
      </c>
      <c r="B35" s="84"/>
      <c r="C35" s="84"/>
      <c r="D35" s="84"/>
      <c r="E35" s="85">
        <v>41195</v>
      </c>
      <c r="F35" s="84"/>
      <c r="G35" s="84"/>
      <c r="H35" s="84"/>
      <c r="I35" s="85">
        <v>17670</v>
      </c>
      <c r="J35" s="84"/>
      <c r="K35" s="84"/>
      <c r="L35" s="84"/>
      <c r="M35" s="86"/>
      <c r="N35" s="87"/>
      <c r="O35" s="84"/>
      <c r="P35" s="84"/>
      <c r="Q35" s="86"/>
      <c r="R35" s="88"/>
      <c r="S35" s="84"/>
      <c r="T35" s="84"/>
      <c r="U35" s="84"/>
    </row>
    <row r="36" spans="1:26" ht="21" customHeight="1" x14ac:dyDescent="0.2">
      <c r="A36" s="92" t="s">
        <v>12</v>
      </c>
      <c r="B36" s="62"/>
      <c r="C36" s="63"/>
      <c r="D36" s="63"/>
      <c r="E36" s="12">
        <f>SUM(E24:E35)</f>
        <v>482113</v>
      </c>
      <c r="F36" s="62"/>
      <c r="G36" s="63"/>
      <c r="H36" s="63"/>
      <c r="I36" s="12">
        <f>SUM(I24:I35)</f>
        <v>579027</v>
      </c>
      <c r="J36" s="62"/>
      <c r="K36" s="63"/>
      <c r="L36" s="63"/>
      <c r="M36" s="12"/>
      <c r="N36" s="62"/>
      <c r="O36" s="63"/>
      <c r="P36" s="63"/>
      <c r="Q36" s="12"/>
      <c r="R36" s="69"/>
      <c r="S36" s="63"/>
      <c r="T36" s="63"/>
      <c r="U36" s="12"/>
    </row>
    <row r="37" spans="1:26" ht="13.5" customHeight="1" x14ac:dyDescent="0.2">
      <c r="J37" s="2"/>
      <c r="K37" s="2"/>
      <c r="L37" s="2"/>
      <c r="M37" s="2"/>
      <c r="N37" s="2"/>
      <c r="O37" s="2"/>
      <c r="P37" s="2"/>
      <c r="Q37" s="2"/>
      <c r="R37" s="2"/>
      <c r="S37" s="2"/>
      <c r="T37" s="2"/>
      <c r="U37" s="2"/>
      <c r="V37" s="2"/>
      <c r="W37" s="2"/>
      <c r="X37" s="2"/>
      <c r="Y37" s="2"/>
      <c r="Z37" s="2"/>
    </row>
    <row r="38" spans="1:26"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6"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6" ht="19.5" customHeight="1" x14ac:dyDescent="0.2">
      <c r="A40" s="5" t="s">
        <v>11</v>
      </c>
      <c r="B40" s="7"/>
      <c r="C40" s="8"/>
      <c r="D40" s="8"/>
      <c r="E40" s="9">
        <v>3849</v>
      </c>
      <c r="F40" s="8"/>
      <c r="G40" s="8"/>
      <c r="H40" s="8"/>
      <c r="I40" s="9">
        <v>7414</v>
      </c>
      <c r="J40" s="8"/>
      <c r="K40" s="8"/>
      <c r="L40" s="8"/>
      <c r="M40" s="9">
        <v>28</v>
      </c>
      <c r="N40" s="8"/>
      <c r="O40" s="8"/>
      <c r="P40" s="8"/>
      <c r="Q40" s="9">
        <v>425</v>
      </c>
      <c r="R40" s="71"/>
      <c r="S40" s="71"/>
      <c r="T40" s="71"/>
      <c r="U40" s="72"/>
      <c r="X40" s="10"/>
    </row>
    <row r="41" spans="1:26" ht="19.5" customHeight="1" x14ac:dyDescent="0.2">
      <c r="A41" s="5" t="s">
        <v>15</v>
      </c>
      <c r="B41" s="7"/>
      <c r="C41" s="8"/>
      <c r="D41" s="8"/>
      <c r="E41" s="9">
        <v>3556</v>
      </c>
      <c r="F41" s="8"/>
      <c r="G41" s="8"/>
      <c r="H41" s="8"/>
      <c r="I41" s="9">
        <v>7506</v>
      </c>
      <c r="J41" s="8"/>
      <c r="K41" s="8"/>
      <c r="L41" s="8"/>
      <c r="M41" s="9">
        <v>28</v>
      </c>
      <c r="N41" s="8"/>
      <c r="O41" s="8"/>
      <c r="P41" s="8"/>
      <c r="Q41" s="9">
        <v>487</v>
      </c>
      <c r="R41" s="71"/>
      <c r="S41" s="71"/>
      <c r="T41" s="71"/>
      <c r="U41" s="72"/>
      <c r="X41" s="10"/>
    </row>
    <row r="42" spans="1:26" ht="19.5" customHeight="1" x14ac:dyDescent="0.2">
      <c r="A42" s="5" t="s">
        <v>16</v>
      </c>
      <c r="B42" s="7"/>
      <c r="C42" s="8"/>
      <c r="D42" s="8"/>
      <c r="E42" s="9">
        <v>4769</v>
      </c>
      <c r="F42" s="8"/>
      <c r="G42" s="8"/>
      <c r="H42" s="8"/>
      <c r="I42" s="9">
        <v>7897</v>
      </c>
      <c r="J42" s="8"/>
      <c r="K42" s="8"/>
      <c r="L42" s="8"/>
      <c r="M42" s="9">
        <v>26</v>
      </c>
      <c r="N42" s="8"/>
      <c r="O42" s="8"/>
      <c r="P42" s="8"/>
      <c r="Q42" s="9">
        <v>483</v>
      </c>
      <c r="R42" s="71"/>
      <c r="S42" s="71"/>
      <c r="T42" s="71"/>
      <c r="U42" s="72"/>
      <c r="X42" s="10"/>
    </row>
    <row r="43" spans="1:26" ht="19.5" customHeight="1" x14ac:dyDescent="0.2">
      <c r="A43" s="5" t="s">
        <v>19</v>
      </c>
      <c r="B43" s="7"/>
      <c r="C43" s="8"/>
      <c r="D43" s="8"/>
      <c r="E43" s="9">
        <v>3320</v>
      </c>
      <c r="F43" s="8"/>
      <c r="G43" s="8"/>
      <c r="H43" s="8"/>
      <c r="I43" s="9">
        <v>6000</v>
      </c>
      <c r="J43" s="8"/>
      <c r="K43" s="8"/>
      <c r="L43" s="8"/>
      <c r="M43" s="9">
        <v>23</v>
      </c>
      <c r="N43" s="8"/>
      <c r="O43" s="8"/>
      <c r="P43" s="8"/>
      <c r="Q43" s="9">
        <v>422</v>
      </c>
      <c r="R43" s="71"/>
      <c r="S43" s="71"/>
      <c r="T43" s="71"/>
      <c r="U43" s="72"/>
      <c r="X43" s="10"/>
    </row>
    <row r="44" spans="1:26" ht="19.5" customHeight="1" x14ac:dyDescent="0.2">
      <c r="A44" s="5" t="s">
        <v>17</v>
      </c>
      <c r="B44" s="7"/>
      <c r="C44" s="8"/>
      <c r="D44" s="8"/>
      <c r="E44" s="9">
        <v>4655</v>
      </c>
      <c r="F44" s="8"/>
      <c r="G44" s="8"/>
      <c r="H44" s="8"/>
      <c r="I44" s="9">
        <v>8719</v>
      </c>
      <c r="J44" s="8"/>
      <c r="K44" s="8"/>
      <c r="L44" s="8"/>
      <c r="M44" s="9">
        <v>25</v>
      </c>
      <c r="N44" s="8"/>
      <c r="O44" s="8"/>
      <c r="P44" s="8"/>
      <c r="Q44" s="9">
        <v>505</v>
      </c>
      <c r="R44" s="71"/>
      <c r="S44" s="71"/>
      <c r="T44" s="71"/>
      <c r="U44" s="72"/>
      <c r="X44" s="10"/>
    </row>
    <row r="45" spans="1:26" ht="19.5" customHeight="1" x14ac:dyDescent="0.2">
      <c r="A45" s="5" t="s">
        <v>18</v>
      </c>
      <c r="B45" s="7"/>
      <c r="C45" s="8"/>
      <c r="D45" s="8"/>
      <c r="E45" s="9">
        <v>3795</v>
      </c>
      <c r="F45" s="8"/>
      <c r="G45" s="8"/>
      <c r="H45" s="8"/>
      <c r="I45" s="9">
        <v>7359</v>
      </c>
      <c r="J45" s="8"/>
      <c r="K45" s="8"/>
      <c r="L45" s="8"/>
      <c r="M45" s="9">
        <v>22</v>
      </c>
      <c r="N45" s="8"/>
      <c r="O45" s="8"/>
      <c r="P45" s="8"/>
      <c r="Q45" s="9">
        <v>416</v>
      </c>
      <c r="R45" s="71"/>
      <c r="S45" s="71"/>
      <c r="T45" s="71"/>
      <c r="U45" s="72"/>
      <c r="X45" s="10"/>
    </row>
    <row r="46" spans="1:26" ht="19.5" customHeight="1" x14ac:dyDescent="0.2">
      <c r="A46" s="5" t="s">
        <v>5</v>
      </c>
      <c r="B46" s="7"/>
      <c r="C46" s="8"/>
      <c r="D46" s="8"/>
      <c r="E46" s="9">
        <v>3848</v>
      </c>
      <c r="F46" s="8"/>
      <c r="G46" s="8"/>
      <c r="H46" s="8"/>
      <c r="I46" s="9">
        <v>7476</v>
      </c>
      <c r="J46" s="8"/>
      <c r="K46" s="8"/>
      <c r="L46" s="8"/>
      <c r="M46" s="9">
        <v>19</v>
      </c>
      <c r="N46" s="8"/>
      <c r="O46" s="8"/>
      <c r="P46" s="8"/>
      <c r="Q46" s="9">
        <v>472</v>
      </c>
      <c r="R46" s="71"/>
      <c r="S46" s="71"/>
      <c r="T46" s="71"/>
      <c r="U46" s="72"/>
      <c r="X46" s="10"/>
    </row>
    <row r="47" spans="1:26" ht="19.5" customHeight="1" x14ac:dyDescent="0.2">
      <c r="A47" s="5" t="s">
        <v>6</v>
      </c>
      <c r="B47" s="7"/>
      <c r="C47" s="8"/>
      <c r="D47" s="8"/>
      <c r="E47" s="9">
        <v>4215</v>
      </c>
      <c r="F47" s="8"/>
      <c r="G47" s="8"/>
      <c r="H47" s="8"/>
      <c r="I47" s="9">
        <v>8039</v>
      </c>
      <c r="J47" s="8"/>
      <c r="K47" s="8"/>
      <c r="L47" s="8"/>
      <c r="M47" s="9">
        <v>23</v>
      </c>
      <c r="N47" s="8"/>
      <c r="O47" s="8"/>
      <c r="P47" s="8"/>
      <c r="Q47" s="9">
        <v>427</v>
      </c>
      <c r="R47" s="71"/>
      <c r="S47" s="71"/>
      <c r="T47" s="71"/>
      <c r="U47" s="72"/>
      <c r="X47" s="10"/>
    </row>
    <row r="48" spans="1:26" ht="19.5" customHeight="1" x14ac:dyDescent="0.2">
      <c r="A48" s="5" t="s">
        <v>7</v>
      </c>
      <c r="B48" s="7"/>
      <c r="C48" s="8"/>
      <c r="D48" s="8"/>
      <c r="E48" s="9">
        <v>3845</v>
      </c>
      <c r="F48" s="8"/>
      <c r="G48" s="8"/>
      <c r="H48" s="8"/>
      <c r="I48" s="9">
        <v>7165</v>
      </c>
      <c r="J48" s="8"/>
      <c r="K48" s="8"/>
      <c r="L48" s="8"/>
      <c r="M48" s="9">
        <v>23</v>
      </c>
      <c r="N48" s="8"/>
      <c r="O48" s="8"/>
      <c r="P48" s="8"/>
      <c r="Q48" s="9">
        <v>447</v>
      </c>
      <c r="R48" s="71"/>
      <c r="S48" s="71"/>
      <c r="T48" s="71"/>
      <c r="U48" s="72"/>
      <c r="X48" s="10"/>
    </row>
    <row r="49" spans="1:24" ht="19.5" customHeight="1" x14ac:dyDescent="0.2">
      <c r="A49" s="5" t="s">
        <v>8</v>
      </c>
      <c r="B49" s="7"/>
      <c r="C49" s="8"/>
      <c r="D49" s="8"/>
      <c r="E49" s="9">
        <v>3238</v>
      </c>
      <c r="F49" s="8"/>
      <c r="G49" s="8"/>
      <c r="H49" s="8"/>
      <c r="I49" s="9">
        <v>6349</v>
      </c>
      <c r="J49" s="8"/>
      <c r="K49" s="8"/>
      <c r="L49" s="8"/>
      <c r="M49" s="9">
        <v>19</v>
      </c>
      <c r="N49" s="8"/>
      <c r="O49" s="8"/>
      <c r="P49" s="8"/>
      <c r="Q49" s="9">
        <v>412</v>
      </c>
      <c r="R49" s="71"/>
      <c r="S49" s="71"/>
      <c r="T49" s="71"/>
      <c r="U49" s="72"/>
      <c r="X49" s="10"/>
    </row>
    <row r="50" spans="1:24" ht="19.5" customHeight="1" x14ac:dyDescent="0.2">
      <c r="A50" s="5" t="s">
        <v>9</v>
      </c>
      <c r="B50" s="7"/>
      <c r="C50" s="8"/>
      <c r="D50" s="8"/>
      <c r="E50" s="9">
        <v>3848</v>
      </c>
      <c r="F50" s="8"/>
      <c r="G50" s="8"/>
      <c r="H50" s="8"/>
      <c r="I50" s="9">
        <v>7547</v>
      </c>
      <c r="J50" s="8"/>
      <c r="K50" s="8"/>
      <c r="L50" s="8"/>
      <c r="M50" s="9">
        <v>21</v>
      </c>
      <c r="N50" s="8"/>
      <c r="O50" s="8"/>
      <c r="P50" s="8"/>
      <c r="Q50" s="9">
        <v>490</v>
      </c>
      <c r="R50" s="71"/>
      <c r="S50" s="71"/>
      <c r="T50" s="71"/>
      <c r="U50" s="72"/>
      <c r="X50" s="10"/>
    </row>
    <row r="51" spans="1:24" ht="19.5" customHeight="1" x14ac:dyDescent="0.2">
      <c r="A51" s="83" t="s">
        <v>10</v>
      </c>
      <c r="B51" s="93"/>
      <c r="C51" s="94"/>
      <c r="D51" s="94"/>
      <c r="E51" s="85">
        <v>2391</v>
      </c>
      <c r="F51" s="94"/>
      <c r="G51" s="94"/>
      <c r="H51" s="94"/>
      <c r="I51" s="85">
        <v>5499</v>
      </c>
      <c r="J51" s="94"/>
      <c r="K51" s="94"/>
      <c r="L51" s="94"/>
      <c r="M51" s="85">
        <v>11</v>
      </c>
      <c r="N51" s="94"/>
      <c r="O51" s="94"/>
      <c r="P51" s="94"/>
      <c r="Q51" s="85">
        <v>370</v>
      </c>
      <c r="R51" s="95"/>
      <c r="S51" s="95"/>
      <c r="T51" s="95"/>
      <c r="U51" s="96"/>
      <c r="X51" s="10"/>
    </row>
    <row r="52" spans="1:24" ht="21.75" customHeight="1" x14ac:dyDescent="0.2">
      <c r="A52" s="92" t="s">
        <v>14</v>
      </c>
      <c r="B52" s="117"/>
      <c r="C52" s="118"/>
      <c r="D52" s="119"/>
      <c r="E52" s="12">
        <f>AVERAGE(E40:E51)</f>
        <v>3777.4166666666665</v>
      </c>
      <c r="F52" s="117"/>
      <c r="G52" s="118"/>
      <c r="H52" s="119"/>
      <c r="I52" s="12">
        <f>AVERAGE(I40:I51)</f>
        <v>7247.5</v>
      </c>
      <c r="J52" s="117"/>
      <c r="K52" s="118"/>
      <c r="L52" s="119"/>
      <c r="M52" s="12">
        <f>AVERAGE(M40:M51)</f>
        <v>22.333333333333332</v>
      </c>
      <c r="N52" s="117"/>
      <c r="O52" s="118"/>
      <c r="P52" s="119"/>
      <c r="Q52" s="12">
        <f>AVERAGE(Q40:Q51)</f>
        <v>446.33333333333331</v>
      </c>
      <c r="R52" s="117"/>
      <c r="S52" s="118"/>
      <c r="T52" s="119"/>
      <c r="U52" s="12"/>
    </row>
    <row r="54" spans="1:24" x14ac:dyDescent="0.2">
      <c r="A54" s="116" t="s">
        <v>69</v>
      </c>
      <c r="B54" s="116"/>
      <c r="C54" s="116"/>
      <c r="D54" s="116"/>
      <c r="E54" s="116"/>
      <c r="F54" s="116"/>
      <c r="G54" s="116"/>
      <c r="H54" s="116"/>
      <c r="I54" s="116"/>
      <c r="J54" s="116"/>
      <c r="K54" s="116"/>
      <c r="L54" s="116"/>
      <c r="M54" s="116"/>
      <c r="N54" s="116"/>
      <c r="O54" s="116"/>
      <c r="P54" s="116"/>
      <c r="Q54" s="116"/>
      <c r="R54" s="116"/>
      <c r="S54" s="116"/>
      <c r="T54" s="116"/>
      <c r="U54" s="116"/>
    </row>
    <row r="55" spans="1:24" x14ac:dyDescent="0.2">
      <c r="A55" s="116"/>
      <c r="B55" s="116"/>
      <c r="C55" s="116"/>
      <c r="D55" s="116"/>
      <c r="E55" s="116"/>
      <c r="F55" s="116"/>
      <c r="G55" s="116"/>
      <c r="H55" s="116"/>
      <c r="I55" s="116"/>
      <c r="J55" s="116"/>
      <c r="K55" s="116"/>
      <c r="L55" s="116"/>
      <c r="M55" s="116"/>
      <c r="N55" s="116"/>
      <c r="O55" s="116"/>
      <c r="P55" s="116"/>
      <c r="Q55" s="116"/>
      <c r="R55" s="116"/>
      <c r="S55" s="116"/>
      <c r="T55" s="116"/>
      <c r="U55" s="116"/>
    </row>
    <row r="56" spans="1:24" x14ac:dyDescent="0.2">
      <c r="A56" s="116"/>
      <c r="B56" s="116"/>
      <c r="C56" s="116"/>
      <c r="D56" s="116"/>
      <c r="E56" s="116"/>
      <c r="F56" s="116"/>
      <c r="G56" s="116"/>
      <c r="H56" s="116"/>
      <c r="I56" s="116"/>
      <c r="J56" s="116"/>
      <c r="K56" s="116"/>
      <c r="L56" s="116"/>
      <c r="M56" s="116"/>
      <c r="N56" s="116"/>
      <c r="O56" s="116"/>
      <c r="P56" s="116"/>
      <c r="Q56" s="116"/>
      <c r="R56" s="116"/>
      <c r="S56" s="116"/>
      <c r="T56" s="116"/>
      <c r="U56" s="116"/>
    </row>
    <row r="57" spans="1:24" x14ac:dyDescent="0.2">
      <c r="A57" s="116"/>
      <c r="B57" s="116"/>
      <c r="C57" s="116"/>
      <c r="D57" s="116"/>
      <c r="E57" s="116"/>
      <c r="F57" s="116"/>
      <c r="G57" s="116"/>
      <c r="H57" s="116"/>
      <c r="I57" s="116"/>
      <c r="J57" s="116"/>
      <c r="K57" s="116"/>
      <c r="L57" s="116"/>
      <c r="M57" s="116"/>
      <c r="N57" s="116"/>
      <c r="O57" s="116"/>
      <c r="P57" s="116"/>
      <c r="Q57" s="116"/>
      <c r="R57" s="116"/>
      <c r="S57" s="116"/>
      <c r="T57" s="116"/>
      <c r="U57" s="116"/>
    </row>
  </sheetData>
  <mergeCells count="28">
    <mergeCell ref="B52:D52"/>
    <mergeCell ref="F52:H52"/>
    <mergeCell ref="J52:L52"/>
    <mergeCell ref="N52:P52"/>
    <mergeCell ref="B2:T2"/>
    <mergeCell ref="A4:A6"/>
    <mergeCell ref="B4:U4"/>
    <mergeCell ref="B5:E5"/>
    <mergeCell ref="F5:I5"/>
    <mergeCell ref="J5:M5"/>
    <mergeCell ref="N5:Q5"/>
    <mergeCell ref="R5:U5"/>
    <mergeCell ref="A54:U57"/>
    <mergeCell ref="R52:T52"/>
    <mergeCell ref="A21:A23"/>
    <mergeCell ref="R22:U22"/>
    <mergeCell ref="A38:A39"/>
    <mergeCell ref="B38:U38"/>
    <mergeCell ref="B39:E39"/>
    <mergeCell ref="F39:I39"/>
    <mergeCell ref="J39:M39"/>
    <mergeCell ref="N39:Q39"/>
    <mergeCell ref="R39:U39"/>
    <mergeCell ref="B21:U21"/>
    <mergeCell ref="B22:E22"/>
    <mergeCell ref="F22:I22"/>
    <mergeCell ref="J22:M22"/>
    <mergeCell ref="N22:Q22"/>
  </mergeCells>
  <phoneticPr fontId="5"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2:Z57"/>
  <sheetViews>
    <sheetView showGridLines="0" zoomScale="70" zoomScaleNormal="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16384" width="9.140625" style="1"/>
  </cols>
  <sheetData>
    <row r="2" spans="1:24" ht="18" customHeight="1" x14ac:dyDescent="0.2">
      <c r="B2" s="129" t="s">
        <v>71</v>
      </c>
      <c r="C2" s="130"/>
      <c r="D2" s="130"/>
      <c r="E2" s="130"/>
      <c r="F2" s="130"/>
      <c r="G2" s="130"/>
      <c r="H2" s="130"/>
      <c r="I2" s="130"/>
      <c r="J2" s="130"/>
      <c r="K2" s="130"/>
      <c r="L2" s="130"/>
      <c r="M2" s="130"/>
      <c r="N2" s="130"/>
      <c r="O2" s="130"/>
      <c r="P2" s="130"/>
      <c r="Q2" s="130"/>
      <c r="R2" s="130"/>
      <c r="S2" s="130"/>
      <c r="T2" s="131"/>
      <c r="U2" s="1"/>
    </row>
    <row r="3" spans="1:24" ht="15.75" customHeight="1" x14ac:dyDescent="0.2"/>
    <row r="4" spans="1:24"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4"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4"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4" ht="18.75" customHeight="1" x14ac:dyDescent="0.2">
      <c r="A7" s="73" t="s">
        <v>11</v>
      </c>
      <c r="B7" s="76">
        <v>14059</v>
      </c>
      <c r="C7" s="76">
        <v>32115</v>
      </c>
      <c r="D7" s="76">
        <v>74330</v>
      </c>
      <c r="E7" s="75">
        <f>SUM(B7:D7)</f>
        <v>120504</v>
      </c>
      <c r="F7" s="76">
        <v>380344</v>
      </c>
      <c r="G7" s="74">
        <v>176228</v>
      </c>
      <c r="H7" s="74">
        <v>297867</v>
      </c>
      <c r="I7" s="75">
        <f>SUM(F7:H7)</f>
        <v>854439</v>
      </c>
      <c r="J7" s="78"/>
      <c r="K7" s="78"/>
      <c r="L7" s="78"/>
      <c r="M7" s="82"/>
      <c r="N7" s="76">
        <v>209553</v>
      </c>
      <c r="O7" s="74">
        <v>125458</v>
      </c>
      <c r="P7" s="74">
        <v>226340</v>
      </c>
      <c r="Q7" s="75">
        <f>SUM(N7:P7)</f>
        <v>561351</v>
      </c>
      <c r="R7" s="80"/>
      <c r="S7" s="78"/>
      <c r="T7" s="78"/>
      <c r="U7" s="79"/>
    </row>
    <row r="8" spans="1:24" ht="18.75" customHeight="1" x14ac:dyDescent="0.2">
      <c r="A8" s="5" t="s">
        <v>15</v>
      </c>
      <c r="B8" s="58">
        <v>10212</v>
      </c>
      <c r="C8" s="58">
        <v>29136</v>
      </c>
      <c r="D8" s="58">
        <v>60723</v>
      </c>
      <c r="E8" s="60">
        <f>SUM(B8:D8)</f>
        <v>100071</v>
      </c>
      <c r="F8" s="58">
        <v>330578</v>
      </c>
      <c r="G8" s="59">
        <v>162975</v>
      </c>
      <c r="H8" s="59">
        <v>236057</v>
      </c>
      <c r="I8" s="60">
        <f>SUM(F8:H8)</f>
        <v>729610</v>
      </c>
      <c r="J8" s="65"/>
      <c r="K8" s="65"/>
      <c r="L8" s="65"/>
      <c r="M8" s="68"/>
      <c r="N8" s="58">
        <v>201030</v>
      </c>
      <c r="O8" s="59">
        <v>123831</v>
      </c>
      <c r="P8" s="59">
        <v>200373</v>
      </c>
      <c r="Q8" s="60">
        <f>SUM(N8:P8)</f>
        <v>525234</v>
      </c>
      <c r="R8" s="67"/>
      <c r="S8" s="65"/>
      <c r="T8" s="65"/>
      <c r="U8" s="66"/>
    </row>
    <row r="9" spans="1:24" ht="18.75" customHeight="1" x14ac:dyDescent="0.2">
      <c r="A9" s="5" t="s">
        <v>16</v>
      </c>
      <c r="B9" s="58">
        <v>9221</v>
      </c>
      <c r="C9" s="58">
        <v>40871</v>
      </c>
      <c r="D9" s="58">
        <v>84598</v>
      </c>
      <c r="E9" s="60">
        <f>SUM(B9:D9)</f>
        <v>134690</v>
      </c>
      <c r="F9" s="58">
        <v>346507</v>
      </c>
      <c r="G9" s="59">
        <v>187351</v>
      </c>
      <c r="H9" s="59">
        <v>277506</v>
      </c>
      <c r="I9" s="60">
        <f>SUM(F9:H9)</f>
        <v>811364</v>
      </c>
      <c r="J9" s="65"/>
      <c r="K9" s="65"/>
      <c r="L9" s="65"/>
      <c r="M9" s="68"/>
      <c r="N9" s="58">
        <v>194655</v>
      </c>
      <c r="O9" s="59">
        <v>137368</v>
      </c>
      <c r="P9" s="59">
        <v>224627</v>
      </c>
      <c r="Q9" s="60">
        <f>SUM(N9:P9)</f>
        <v>556650</v>
      </c>
      <c r="R9" s="67"/>
      <c r="S9" s="65"/>
      <c r="T9" s="65"/>
      <c r="U9" s="66"/>
    </row>
    <row r="10" spans="1:24" ht="18.75" customHeight="1" x14ac:dyDescent="0.2">
      <c r="A10" s="5" t="s">
        <v>19</v>
      </c>
      <c r="B10" s="58">
        <v>2831</v>
      </c>
      <c r="C10" s="58">
        <v>29614</v>
      </c>
      <c r="D10" s="58">
        <v>82492</v>
      </c>
      <c r="E10" s="60">
        <f>SUM(B10:D10)</f>
        <v>114937</v>
      </c>
      <c r="F10" s="58">
        <v>304297.3</v>
      </c>
      <c r="G10" s="59">
        <v>152948.23000000001</v>
      </c>
      <c r="H10" s="59">
        <v>277167.46999999997</v>
      </c>
      <c r="I10" s="60">
        <f t="shared" ref="I10:I18" si="0">SUM(F10:H10)</f>
        <v>734413</v>
      </c>
      <c r="J10" s="65"/>
      <c r="K10" s="65"/>
      <c r="L10" s="65"/>
      <c r="M10" s="68"/>
      <c r="N10" s="58">
        <v>170828</v>
      </c>
      <c r="O10" s="59">
        <v>110917</v>
      </c>
      <c r="P10" s="59">
        <v>216317</v>
      </c>
      <c r="Q10" s="60">
        <f t="shared" ref="Q10:Q18" si="1">SUM(N10:P10)</f>
        <v>498062</v>
      </c>
      <c r="R10" s="67"/>
      <c r="S10" s="65"/>
      <c r="T10" s="65"/>
      <c r="U10" s="66"/>
    </row>
    <row r="11" spans="1:24" ht="18.75" customHeight="1" x14ac:dyDescent="0.2">
      <c r="A11" s="5" t="s">
        <v>17</v>
      </c>
      <c r="B11" s="58">
        <v>2819</v>
      </c>
      <c r="C11" s="58">
        <v>27265</v>
      </c>
      <c r="D11" s="58">
        <v>77966</v>
      </c>
      <c r="E11" s="60">
        <f t="shared" ref="E11:E18" si="2">SUM(B11:D11)</f>
        <v>108050</v>
      </c>
      <c r="F11" s="58">
        <v>301776</v>
      </c>
      <c r="G11" s="59">
        <v>162401</v>
      </c>
      <c r="H11" s="59">
        <v>260138</v>
      </c>
      <c r="I11" s="60">
        <f t="shared" si="0"/>
        <v>724315</v>
      </c>
      <c r="J11" s="65"/>
      <c r="K11" s="65"/>
      <c r="L11" s="65"/>
      <c r="M11" s="68"/>
      <c r="N11" s="58">
        <v>162373</v>
      </c>
      <c r="O11" s="59">
        <v>111469</v>
      </c>
      <c r="P11" s="59">
        <v>194028</v>
      </c>
      <c r="Q11" s="60">
        <f t="shared" si="1"/>
        <v>467870</v>
      </c>
      <c r="R11" s="67"/>
      <c r="S11" s="65"/>
      <c r="T11" s="65"/>
      <c r="U11" s="66"/>
    </row>
    <row r="12" spans="1:24" ht="18.75" customHeight="1" x14ac:dyDescent="0.2">
      <c r="A12" s="5" t="s">
        <v>18</v>
      </c>
      <c r="B12" s="58">
        <v>7269</v>
      </c>
      <c r="C12" s="58">
        <v>168585</v>
      </c>
      <c r="D12" s="58">
        <v>527295</v>
      </c>
      <c r="E12" s="60">
        <f t="shared" si="2"/>
        <v>703149</v>
      </c>
      <c r="F12" s="58">
        <v>377531</v>
      </c>
      <c r="G12" s="59">
        <v>190212</v>
      </c>
      <c r="H12" s="59">
        <v>350213</v>
      </c>
      <c r="I12" s="60">
        <f t="shared" si="0"/>
        <v>917956</v>
      </c>
      <c r="J12" s="65"/>
      <c r="K12" s="65"/>
      <c r="L12" s="65"/>
      <c r="M12" s="68"/>
      <c r="N12" s="58">
        <v>335230</v>
      </c>
      <c r="O12" s="59">
        <v>171220</v>
      </c>
      <c r="P12" s="59">
        <v>305623</v>
      </c>
      <c r="Q12" s="60">
        <f t="shared" si="1"/>
        <v>812073</v>
      </c>
      <c r="R12" s="67"/>
      <c r="S12" s="65"/>
      <c r="T12" s="65"/>
      <c r="U12" s="66"/>
    </row>
    <row r="13" spans="1:24" ht="18.75" customHeight="1" x14ac:dyDescent="0.2">
      <c r="A13" s="5" t="s">
        <v>5</v>
      </c>
      <c r="B13" s="59">
        <v>7859</v>
      </c>
      <c r="C13" s="59">
        <v>194405</v>
      </c>
      <c r="D13" s="59">
        <v>571263</v>
      </c>
      <c r="E13" s="60">
        <f t="shared" si="2"/>
        <v>773527</v>
      </c>
      <c r="F13" s="58">
        <v>434350</v>
      </c>
      <c r="G13" s="59">
        <v>203939</v>
      </c>
      <c r="H13" s="59">
        <v>321956</v>
      </c>
      <c r="I13" s="60">
        <f t="shared" si="0"/>
        <v>960245</v>
      </c>
      <c r="J13" s="65"/>
      <c r="K13" s="65"/>
      <c r="L13" s="65"/>
      <c r="M13" s="68"/>
      <c r="N13" s="58">
        <v>424637</v>
      </c>
      <c r="O13" s="59">
        <v>199893</v>
      </c>
      <c r="P13" s="59">
        <v>298571</v>
      </c>
      <c r="Q13" s="60">
        <f t="shared" si="1"/>
        <v>923101</v>
      </c>
      <c r="R13" s="67"/>
      <c r="S13" s="65"/>
      <c r="T13" s="65"/>
      <c r="U13" s="66"/>
      <c r="W13" s="97"/>
      <c r="X13" s="97"/>
    </row>
    <row r="14" spans="1:24" ht="18.75" customHeight="1" x14ac:dyDescent="0.2">
      <c r="A14" s="5" t="s">
        <v>6</v>
      </c>
      <c r="B14" s="59">
        <v>6798</v>
      </c>
      <c r="C14" s="59">
        <v>207547</v>
      </c>
      <c r="D14" s="59">
        <v>634438</v>
      </c>
      <c r="E14" s="60">
        <f t="shared" si="2"/>
        <v>848783</v>
      </c>
      <c r="F14" s="58">
        <v>365014</v>
      </c>
      <c r="G14" s="59">
        <v>199541</v>
      </c>
      <c r="H14" s="59">
        <v>347842</v>
      </c>
      <c r="I14" s="60">
        <f t="shared" si="0"/>
        <v>912397</v>
      </c>
      <c r="J14" s="65"/>
      <c r="K14" s="65"/>
      <c r="L14" s="65"/>
      <c r="M14" s="68"/>
      <c r="N14" s="58">
        <v>352098</v>
      </c>
      <c r="O14" s="59">
        <v>211153</v>
      </c>
      <c r="P14" s="59">
        <v>355855</v>
      </c>
      <c r="Q14" s="60">
        <f t="shared" si="1"/>
        <v>919106</v>
      </c>
      <c r="R14" s="67"/>
      <c r="S14" s="65"/>
      <c r="T14" s="65"/>
      <c r="U14" s="66"/>
    </row>
    <row r="15" spans="1:24" ht="18.75" customHeight="1" x14ac:dyDescent="0.2">
      <c r="A15" s="5" t="s">
        <v>7</v>
      </c>
      <c r="B15" s="59">
        <v>14086</v>
      </c>
      <c r="C15" s="59">
        <v>293452</v>
      </c>
      <c r="D15" s="59">
        <v>705212</v>
      </c>
      <c r="E15" s="60">
        <f t="shared" si="2"/>
        <v>1012750</v>
      </c>
      <c r="F15" s="58">
        <v>399701.34</v>
      </c>
      <c r="G15" s="59">
        <v>205220.24</v>
      </c>
      <c r="H15" s="59">
        <v>306148.42</v>
      </c>
      <c r="I15" s="60">
        <f t="shared" si="0"/>
        <v>911070</v>
      </c>
      <c r="J15" s="65"/>
      <c r="K15" s="65"/>
      <c r="L15" s="65"/>
      <c r="M15" s="68"/>
      <c r="N15" s="58">
        <v>396750</v>
      </c>
      <c r="O15" s="59">
        <v>208676</v>
      </c>
      <c r="P15" s="59">
        <v>309686</v>
      </c>
      <c r="Q15" s="60">
        <f t="shared" si="1"/>
        <v>915112</v>
      </c>
      <c r="R15" s="67"/>
      <c r="S15" s="65"/>
      <c r="T15" s="65"/>
      <c r="U15" s="66"/>
    </row>
    <row r="16" spans="1:24" ht="18.75" customHeight="1" x14ac:dyDescent="0.2">
      <c r="A16" s="5" t="s">
        <v>8</v>
      </c>
      <c r="B16" s="59">
        <v>72508</v>
      </c>
      <c r="C16" s="59">
        <v>331962</v>
      </c>
      <c r="D16" s="59">
        <v>759681</v>
      </c>
      <c r="E16" s="60">
        <f t="shared" si="2"/>
        <v>1164151</v>
      </c>
      <c r="F16" s="58">
        <v>458262</v>
      </c>
      <c r="G16" s="59">
        <v>219934</v>
      </c>
      <c r="H16" s="59">
        <v>314216</v>
      </c>
      <c r="I16" s="60">
        <f t="shared" si="0"/>
        <v>992412</v>
      </c>
      <c r="J16" s="65"/>
      <c r="K16" s="65"/>
      <c r="L16" s="65"/>
      <c r="M16" s="68"/>
      <c r="N16" s="58">
        <v>385516</v>
      </c>
      <c r="O16" s="59">
        <v>212174</v>
      </c>
      <c r="P16" s="59">
        <v>313555</v>
      </c>
      <c r="Q16" s="60">
        <f t="shared" si="1"/>
        <v>911245</v>
      </c>
      <c r="R16" s="67"/>
      <c r="S16" s="65"/>
      <c r="T16" s="65"/>
      <c r="U16" s="66"/>
      <c r="W16" s="97"/>
    </row>
    <row r="17" spans="1:26" ht="18.75" customHeight="1" x14ac:dyDescent="0.2">
      <c r="A17" s="5" t="s">
        <v>9</v>
      </c>
      <c r="B17" s="59">
        <v>136408</v>
      </c>
      <c r="C17" s="59">
        <v>309239</v>
      </c>
      <c r="D17" s="59">
        <v>768552</v>
      </c>
      <c r="E17" s="60">
        <f t="shared" si="2"/>
        <v>1214199</v>
      </c>
      <c r="F17" s="58">
        <v>474813.3</v>
      </c>
      <c r="G17" s="59">
        <v>233259.23</v>
      </c>
      <c r="H17" s="59">
        <v>366144.47</v>
      </c>
      <c r="I17" s="60">
        <f t="shared" si="0"/>
        <v>1074217</v>
      </c>
      <c r="J17" s="65"/>
      <c r="K17" s="65"/>
      <c r="L17" s="65"/>
      <c r="M17" s="68"/>
      <c r="N17" s="58">
        <v>406438</v>
      </c>
      <c r="O17" s="59">
        <v>219689</v>
      </c>
      <c r="P17" s="59">
        <v>357351</v>
      </c>
      <c r="Q17" s="60">
        <f t="shared" si="1"/>
        <v>983478</v>
      </c>
      <c r="R17" s="67"/>
      <c r="S17" s="65"/>
      <c r="T17" s="65"/>
      <c r="U17" s="66"/>
    </row>
    <row r="18" spans="1:26" ht="18.75" customHeight="1" x14ac:dyDescent="0.2">
      <c r="A18" s="5" t="s">
        <v>10</v>
      </c>
      <c r="B18" s="61">
        <v>144302</v>
      </c>
      <c r="C18" s="61">
        <v>315510</v>
      </c>
      <c r="D18" s="61">
        <v>845063</v>
      </c>
      <c r="E18" s="60">
        <f t="shared" si="2"/>
        <v>1304875</v>
      </c>
      <c r="F18" s="61">
        <v>390567</v>
      </c>
      <c r="G18" s="61">
        <v>170540</v>
      </c>
      <c r="H18" s="61">
        <v>294779</v>
      </c>
      <c r="I18" s="60">
        <f t="shared" si="0"/>
        <v>855886</v>
      </c>
      <c r="J18" s="84"/>
      <c r="K18" s="84"/>
      <c r="L18" s="84"/>
      <c r="M18" s="90"/>
      <c r="N18" s="61">
        <v>416598</v>
      </c>
      <c r="O18" s="61">
        <v>219963</v>
      </c>
      <c r="P18" s="61">
        <v>392686</v>
      </c>
      <c r="Q18" s="60">
        <f t="shared" si="1"/>
        <v>1029247</v>
      </c>
      <c r="R18" s="67"/>
      <c r="S18" s="65"/>
      <c r="T18" s="65"/>
      <c r="U18" s="66"/>
    </row>
    <row r="19" spans="1:26" ht="21.75" customHeight="1" x14ac:dyDescent="0.2">
      <c r="A19" s="11" t="s">
        <v>12</v>
      </c>
      <c r="B19" s="62">
        <f t="shared" ref="B19:Q19" si="3">SUM(B7:B18)</f>
        <v>428372</v>
      </c>
      <c r="C19" s="63">
        <f t="shared" si="3"/>
        <v>1979701</v>
      </c>
      <c r="D19" s="63">
        <f t="shared" si="3"/>
        <v>5191613</v>
      </c>
      <c r="E19" s="12">
        <f t="shared" si="3"/>
        <v>7599686</v>
      </c>
      <c r="F19" s="62">
        <f t="shared" si="3"/>
        <v>4563740.9399999995</v>
      </c>
      <c r="G19" s="63">
        <f t="shared" si="3"/>
        <v>2264548.7000000002</v>
      </c>
      <c r="H19" s="63">
        <f t="shared" si="3"/>
        <v>3650034.3599999994</v>
      </c>
      <c r="I19" s="12">
        <f t="shared" si="3"/>
        <v>10478324</v>
      </c>
      <c r="J19" s="62"/>
      <c r="K19" s="63"/>
      <c r="L19" s="63"/>
      <c r="M19" s="12"/>
      <c r="N19" s="62">
        <f t="shared" si="3"/>
        <v>3655706</v>
      </c>
      <c r="O19" s="63">
        <f t="shared" si="3"/>
        <v>2051811</v>
      </c>
      <c r="P19" s="63">
        <f t="shared" si="3"/>
        <v>3395012</v>
      </c>
      <c r="Q19" s="12">
        <f t="shared" si="3"/>
        <v>9102529</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3"/>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56"/>
      <c r="N23" s="81"/>
      <c r="O23" s="81"/>
      <c r="P23" s="81"/>
      <c r="Q23" s="81"/>
      <c r="R23" s="81"/>
      <c r="S23" s="81"/>
      <c r="T23" s="81"/>
      <c r="U23" s="81"/>
      <c r="V23" s="4"/>
      <c r="W23" s="4"/>
      <c r="X23" s="4"/>
      <c r="Y23" s="4"/>
      <c r="Z23" s="4"/>
    </row>
    <row r="24" spans="1:26" ht="19.5" customHeight="1" x14ac:dyDescent="0.2">
      <c r="A24" s="73" t="s">
        <v>11</v>
      </c>
      <c r="B24" s="78"/>
      <c r="C24" s="78"/>
      <c r="D24" s="78"/>
      <c r="E24" s="75">
        <v>0</v>
      </c>
      <c r="F24" s="78"/>
      <c r="G24" s="78"/>
      <c r="H24" s="78"/>
      <c r="I24" s="75">
        <v>10840</v>
      </c>
      <c r="J24" s="78"/>
      <c r="K24" s="78"/>
      <c r="L24" s="78"/>
      <c r="M24" s="82"/>
      <c r="N24" s="80"/>
      <c r="O24" s="78"/>
      <c r="P24" s="78"/>
      <c r="Q24" s="82"/>
      <c r="R24" s="80"/>
      <c r="S24" s="78"/>
      <c r="T24" s="78"/>
      <c r="U24" s="79"/>
    </row>
    <row r="25" spans="1:26" ht="19.5" customHeight="1" x14ac:dyDescent="0.2">
      <c r="A25" s="5" t="s">
        <v>15</v>
      </c>
      <c r="B25" s="65"/>
      <c r="C25" s="65"/>
      <c r="D25" s="65"/>
      <c r="E25" s="60">
        <v>0</v>
      </c>
      <c r="F25" s="65"/>
      <c r="G25" s="65"/>
      <c r="H25" s="65"/>
      <c r="I25" s="60">
        <v>9455</v>
      </c>
      <c r="J25" s="65"/>
      <c r="K25" s="65"/>
      <c r="L25" s="65"/>
      <c r="M25" s="68"/>
      <c r="N25" s="67"/>
      <c r="O25" s="65"/>
      <c r="P25" s="65"/>
      <c r="Q25" s="68"/>
      <c r="R25" s="67"/>
      <c r="S25" s="65"/>
      <c r="T25" s="65"/>
      <c r="U25" s="66"/>
    </row>
    <row r="26" spans="1:26" ht="19.5" customHeight="1" x14ac:dyDescent="0.2">
      <c r="A26" s="5" t="s">
        <v>16</v>
      </c>
      <c r="B26" s="65"/>
      <c r="C26" s="65"/>
      <c r="D26" s="65"/>
      <c r="E26" s="60">
        <v>0</v>
      </c>
      <c r="F26" s="65"/>
      <c r="G26" s="65"/>
      <c r="H26" s="65"/>
      <c r="I26" s="60">
        <v>10261</v>
      </c>
      <c r="J26" s="65"/>
      <c r="K26" s="65"/>
      <c r="L26" s="65"/>
      <c r="M26" s="68"/>
      <c r="N26" s="67"/>
      <c r="O26" s="65"/>
      <c r="P26" s="65"/>
      <c r="Q26" s="68"/>
      <c r="R26" s="67"/>
      <c r="S26" s="65"/>
      <c r="T26" s="65"/>
      <c r="U26" s="66"/>
    </row>
    <row r="27" spans="1:26" ht="19.5" customHeight="1" x14ac:dyDescent="0.2">
      <c r="A27" s="5" t="s">
        <v>19</v>
      </c>
      <c r="B27" s="65"/>
      <c r="C27" s="65"/>
      <c r="D27" s="65"/>
      <c r="E27" s="60">
        <v>0</v>
      </c>
      <c r="F27" s="65"/>
      <c r="G27" s="65"/>
      <c r="H27" s="65"/>
      <c r="I27" s="60">
        <v>9192</v>
      </c>
      <c r="J27" s="65"/>
      <c r="K27" s="65"/>
      <c r="L27" s="65"/>
      <c r="M27" s="68"/>
      <c r="N27" s="67"/>
      <c r="O27" s="65"/>
      <c r="P27" s="65"/>
      <c r="Q27" s="68"/>
      <c r="R27" s="67"/>
      <c r="S27" s="65"/>
      <c r="T27" s="65"/>
      <c r="U27" s="66"/>
    </row>
    <row r="28" spans="1:26" ht="19.5" customHeight="1" x14ac:dyDescent="0.2">
      <c r="A28" s="5" t="s">
        <v>17</v>
      </c>
      <c r="B28" s="65"/>
      <c r="C28" s="65"/>
      <c r="D28" s="65"/>
      <c r="E28" s="60">
        <v>0</v>
      </c>
      <c r="F28" s="65"/>
      <c r="G28" s="65"/>
      <c r="H28" s="65"/>
      <c r="I28" s="60">
        <v>9278</v>
      </c>
      <c r="J28" s="65"/>
      <c r="K28" s="65"/>
      <c r="L28" s="65"/>
      <c r="M28" s="68"/>
      <c r="N28" s="67"/>
      <c r="O28" s="65"/>
      <c r="P28" s="65"/>
      <c r="Q28" s="68"/>
      <c r="R28" s="67"/>
      <c r="S28" s="65"/>
      <c r="T28" s="65"/>
      <c r="U28" s="66"/>
    </row>
    <row r="29" spans="1:26" ht="19.5" customHeight="1" x14ac:dyDescent="0.2">
      <c r="A29" s="5" t="s">
        <v>18</v>
      </c>
      <c r="B29" s="65"/>
      <c r="C29" s="65"/>
      <c r="D29" s="65"/>
      <c r="E29" s="60">
        <v>5720</v>
      </c>
      <c r="F29" s="65"/>
      <c r="G29" s="65"/>
      <c r="H29" s="65"/>
      <c r="I29" s="60">
        <v>8484</v>
      </c>
      <c r="J29" s="65"/>
      <c r="K29" s="65"/>
      <c r="L29" s="65"/>
      <c r="M29" s="68"/>
      <c r="N29" s="67"/>
      <c r="O29" s="65"/>
      <c r="P29" s="65"/>
      <c r="Q29" s="68"/>
      <c r="R29" s="67"/>
      <c r="S29" s="65"/>
      <c r="T29" s="65"/>
      <c r="U29" s="66"/>
    </row>
    <row r="30" spans="1:26" ht="19.5" customHeight="1" x14ac:dyDescent="0.2">
      <c r="A30" s="5" t="s">
        <v>5</v>
      </c>
      <c r="B30" s="65"/>
      <c r="C30" s="65"/>
      <c r="D30" s="65"/>
      <c r="E30" s="60">
        <v>7755</v>
      </c>
      <c r="F30" s="65"/>
      <c r="G30" s="65"/>
      <c r="H30" s="65"/>
      <c r="I30" s="60">
        <v>8259</v>
      </c>
      <c r="J30" s="65"/>
      <c r="K30" s="65"/>
      <c r="L30" s="65"/>
      <c r="M30" s="68"/>
      <c r="N30" s="67"/>
      <c r="O30" s="65"/>
      <c r="P30" s="65"/>
      <c r="Q30" s="68"/>
      <c r="R30" s="67"/>
      <c r="S30" s="65"/>
      <c r="T30" s="65"/>
      <c r="U30" s="66"/>
    </row>
    <row r="31" spans="1:26" ht="19.5" customHeight="1" x14ac:dyDescent="0.2">
      <c r="A31" s="5" t="s">
        <v>6</v>
      </c>
      <c r="B31" s="65"/>
      <c r="C31" s="65"/>
      <c r="D31" s="65"/>
      <c r="E31" s="60">
        <v>3134</v>
      </c>
      <c r="F31" s="65"/>
      <c r="G31" s="65"/>
      <c r="H31" s="65"/>
      <c r="I31" s="60">
        <v>7770</v>
      </c>
      <c r="J31" s="65"/>
      <c r="K31" s="65"/>
      <c r="L31" s="65"/>
      <c r="M31" s="68"/>
      <c r="N31" s="67"/>
      <c r="O31" s="65"/>
      <c r="P31" s="65"/>
      <c r="Q31" s="68"/>
      <c r="R31" s="67"/>
      <c r="S31" s="65"/>
      <c r="T31" s="65"/>
      <c r="U31" s="66"/>
    </row>
    <row r="32" spans="1:26" ht="19.5" customHeight="1" x14ac:dyDescent="0.2">
      <c r="A32" s="5" t="s">
        <v>7</v>
      </c>
      <c r="B32" s="65"/>
      <c r="C32" s="65"/>
      <c r="D32" s="65"/>
      <c r="E32" s="60">
        <v>4415</v>
      </c>
      <c r="F32" s="65"/>
      <c r="G32" s="65"/>
      <c r="H32" s="65"/>
      <c r="I32" s="60">
        <v>8196</v>
      </c>
      <c r="J32" s="65"/>
      <c r="K32" s="65"/>
      <c r="L32" s="65"/>
      <c r="M32" s="68"/>
      <c r="N32" s="67"/>
      <c r="O32" s="65"/>
      <c r="P32" s="65"/>
      <c r="Q32" s="68"/>
      <c r="R32" s="67"/>
      <c r="S32" s="65"/>
      <c r="T32" s="65"/>
      <c r="U32" s="66"/>
    </row>
    <row r="33" spans="1:24" ht="19.5" customHeight="1" x14ac:dyDescent="0.2">
      <c r="A33" s="5" t="s">
        <v>8</v>
      </c>
      <c r="B33" s="65"/>
      <c r="C33" s="65"/>
      <c r="D33" s="65"/>
      <c r="E33" s="60">
        <v>4225</v>
      </c>
      <c r="F33" s="65"/>
      <c r="G33" s="65"/>
      <c r="H33" s="65"/>
      <c r="I33" s="60">
        <v>9078</v>
      </c>
      <c r="J33" s="65"/>
      <c r="K33" s="65"/>
      <c r="L33" s="65"/>
      <c r="M33" s="68"/>
      <c r="N33" s="67"/>
      <c r="O33" s="65"/>
      <c r="P33" s="65"/>
      <c r="Q33" s="68"/>
      <c r="R33" s="67"/>
      <c r="S33" s="65"/>
      <c r="T33" s="65"/>
      <c r="U33" s="66"/>
    </row>
    <row r="34" spans="1:24" ht="19.5" customHeight="1" x14ac:dyDescent="0.2">
      <c r="A34" s="5" t="s">
        <v>9</v>
      </c>
      <c r="B34" s="65"/>
      <c r="C34" s="65"/>
      <c r="D34" s="65"/>
      <c r="E34" s="60">
        <v>4447</v>
      </c>
      <c r="F34" s="65"/>
      <c r="G34" s="65"/>
      <c r="H34" s="65"/>
      <c r="I34" s="60">
        <v>9303</v>
      </c>
      <c r="J34" s="65"/>
      <c r="K34" s="65"/>
      <c r="L34" s="65"/>
      <c r="M34" s="68"/>
      <c r="N34" s="67"/>
      <c r="O34" s="65"/>
      <c r="P34" s="65"/>
      <c r="Q34" s="68"/>
      <c r="R34" s="67"/>
      <c r="S34" s="65"/>
      <c r="T34" s="65"/>
      <c r="U34" s="66"/>
    </row>
    <row r="35" spans="1:24" ht="19.5" customHeight="1" x14ac:dyDescent="0.2">
      <c r="A35" s="83" t="s">
        <v>10</v>
      </c>
      <c r="B35" s="84"/>
      <c r="C35" s="84"/>
      <c r="D35" s="84"/>
      <c r="E35" s="91">
        <v>5939</v>
      </c>
      <c r="F35" s="84"/>
      <c r="G35" s="84"/>
      <c r="H35" s="84"/>
      <c r="I35" s="91">
        <v>296</v>
      </c>
      <c r="J35" s="84"/>
      <c r="K35" s="84"/>
      <c r="L35" s="84"/>
      <c r="M35" s="90"/>
      <c r="N35" s="87"/>
      <c r="O35" s="84"/>
      <c r="P35" s="84"/>
      <c r="Q35" s="90"/>
      <c r="R35" s="87"/>
      <c r="S35" s="84"/>
      <c r="T35" s="84"/>
      <c r="U35" s="86"/>
    </row>
    <row r="36" spans="1:24" ht="21.2" customHeight="1" x14ac:dyDescent="0.2">
      <c r="A36" s="92" t="s">
        <v>12</v>
      </c>
      <c r="B36" s="62"/>
      <c r="C36" s="63"/>
      <c r="D36" s="63"/>
      <c r="E36" s="12">
        <f>SUM(E24:E35)</f>
        <v>35635</v>
      </c>
      <c r="F36" s="62"/>
      <c r="G36" s="63"/>
      <c r="H36" s="63"/>
      <c r="I36" s="12">
        <f>SUM(I24:I35)</f>
        <v>100412</v>
      </c>
      <c r="J36" s="62"/>
      <c r="K36" s="63"/>
      <c r="L36" s="63"/>
      <c r="M36" s="70"/>
      <c r="N36" s="62"/>
      <c r="O36" s="63"/>
      <c r="P36" s="63"/>
      <c r="Q36" s="70"/>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34</v>
      </c>
      <c r="F40" s="8"/>
      <c r="G40" s="8"/>
      <c r="H40" s="8"/>
      <c r="I40" s="9">
        <v>1027</v>
      </c>
      <c r="J40" s="71"/>
      <c r="K40" s="71"/>
      <c r="L40" s="71"/>
      <c r="M40" s="72"/>
      <c r="N40" s="8"/>
      <c r="O40" s="8"/>
      <c r="P40" s="8"/>
      <c r="Q40" s="9">
        <v>28</v>
      </c>
      <c r="R40" s="71"/>
      <c r="S40" s="71"/>
      <c r="T40" s="71"/>
      <c r="U40" s="72"/>
      <c r="X40" s="10"/>
    </row>
    <row r="41" spans="1:24" ht="19.5" customHeight="1" x14ac:dyDescent="0.2">
      <c r="A41" s="5" t="s">
        <v>15</v>
      </c>
      <c r="B41" s="7"/>
      <c r="C41" s="8"/>
      <c r="D41" s="8"/>
      <c r="E41" s="9">
        <v>34</v>
      </c>
      <c r="F41" s="8"/>
      <c r="G41" s="8"/>
      <c r="H41" s="8"/>
      <c r="I41" s="9">
        <v>959</v>
      </c>
      <c r="J41" s="71"/>
      <c r="K41" s="71"/>
      <c r="L41" s="71"/>
      <c r="M41" s="72"/>
      <c r="N41" s="8"/>
      <c r="O41" s="8"/>
      <c r="P41" s="8"/>
      <c r="Q41" s="9">
        <v>25</v>
      </c>
      <c r="R41" s="71"/>
      <c r="S41" s="71"/>
      <c r="T41" s="71"/>
      <c r="U41" s="72"/>
      <c r="X41" s="10"/>
    </row>
    <row r="42" spans="1:24" ht="19.5" customHeight="1" x14ac:dyDescent="0.2">
      <c r="A42" s="5" t="s">
        <v>16</v>
      </c>
      <c r="B42" s="7"/>
      <c r="C42" s="8"/>
      <c r="D42" s="8"/>
      <c r="E42" s="9">
        <v>54</v>
      </c>
      <c r="F42" s="8"/>
      <c r="G42" s="8"/>
      <c r="H42" s="8"/>
      <c r="I42" s="9">
        <v>1304</v>
      </c>
      <c r="J42" s="71"/>
      <c r="K42" s="71"/>
      <c r="L42" s="71"/>
      <c r="M42" s="72"/>
      <c r="N42" s="8"/>
      <c r="O42" s="8"/>
      <c r="P42" s="8"/>
      <c r="Q42" s="9">
        <v>29</v>
      </c>
      <c r="R42" s="71"/>
      <c r="S42" s="71"/>
      <c r="T42" s="71"/>
      <c r="U42" s="72"/>
      <c r="X42" s="10"/>
    </row>
    <row r="43" spans="1:24" ht="19.5" customHeight="1" x14ac:dyDescent="0.2">
      <c r="A43" s="5" t="s">
        <v>19</v>
      </c>
      <c r="B43" s="7"/>
      <c r="C43" s="8"/>
      <c r="D43" s="8"/>
      <c r="E43" s="9">
        <v>49</v>
      </c>
      <c r="F43" s="8"/>
      <c r="G43" s="8"/>
      <c r="H43" s="8"/>
      <c r="I43" s="9">
        <v>956</v>
      </c>
      <c r="J43" s="71"/>
      <c r="K43" s="71"/>
      <c r="L43" s="71"/>
      <c r="M43" s="72"/>
      <c r="N43" s="8"/>
      <c r="O43" s="8"/>
      <c r="P43" s="8"/>
      <c r="Q43" s="9">
        <v>29</v>
      </c>
      <c r="R43" s="71"/>
      <c r="S43" s="71"/>
      <c r="T43" s="71"/>
      <c r="U43" s="72"/>
      <c r="X43" s="10"/>
    </row>
    <row r="44" spans="1:24" ht="19.5" customHeight="1" x14ac:dyDescent="0.2">
      <c r="A44" s="5" t="s">
        <v>17</v>
      </c>
      <c r="B44" s="7"/>
      <c r="C44" s="8"/>
      <c r="D44" s="8"/>
      <c r="E44" s="9">
        <v>53</v>
      </c>
      <c r="F44" s="8"/>
      <c r="G44" s="8"/>
      <c r="H44" s="8"/>
      <c r="I44" s="9">
        <v>1275</v>
      </c>
      <c r="J44" s="71"/>
      <c r="K44" s="71"/>
      <c r="L44" s="71"/>
      <c r="M44" s="72"/>
      <c r="N44" s="8"/>
      <c r="O44" s="8"/>
      <c r="P44" s="8"/>
      <c r="Q44" s="9">
        <v>29</v>
      </c>
      <c r="R44" s="71"/>
      <c r="S44" s="71"/>
      <c r="T44" s="71"/>
      <c r="U44" s="72"/>
      <c r="X44" s="10"/>
    </row>
    <row r="45" spans="1:24" ht="19.5" customHeight="1" x14ac:dyDescent="0.2">
      <c r="A45" s="5" t="s">
        <v>18</v>
      </c>
      <c r="B45" s="7"/>
      <c r="C45" s="8"/>
      <c r="D45" s="8"/>
      <c r="E45" s="9">
        <v>1043</v>
      </c>
      <c r="F45" s="8"/>
      <c r="G45" s="8"/>
      <c r="H45" s="8"/>
      <c r="I45" s="9">
        <v>1197</v>
      </c>
      <c r="J45" s="71"/>
      <c r="K45" s="71"/>
      <c r="L45" s="71"/>
      <c r="M45" s="72"/>
      <c r="N45" s="8"/>
      <c r="O45" s="8"/>
      <c r="P45" s="8"/>
      <c r="Q45" s="9">
        <v>42</v>
      </c>
      <c r="R45" s="71"/>
      <c r="S45" s="71"/>
      <c r="T45" s="71"/>
      <c r="U45" s="72"/>
      <c r="X45" s="10"/>
    </row>
    <row r="46" spans="1:24" ht="19.5" customHeight="1" x14ac:dyDescent="0.2">
      <c r="A46" s="5" t="s">
        <v>5</v>
      </c>
      <c r="B46" s="7"/>
      <c r="C46" s="8"/>
      <c r="D46" s="8"/>
      <c r="E46" s="9">
        <v>1066</v>
      </c>
      <c r="F46" s="8"/>
      <c r="G46" s="8"/>
      <c r="H46" s="8"/>
      <c r="I46" s="9">
        <v>1290</v>
      </c>
      <c r="J46" s="71"/>
      <c r="K46" s="71"/>
      <c r="L46" s="71"/>
      <c r="M46" s="72"/>
      <c r="N46" s="8"/>
      <c r="O46" s="8"/>
      <c r="P46" s="8"/>
      <c r="Q46" s="9">
        <v>46</v>
      </c>
      <c r="R46" s="71"/>
      <c r="S46" s="71"/>
      <c r="T46" s="71"/>
      <c r="U46" s="72"/>
      <c r="X46" s="10"/>
    </row>
    <row r="47" spans="1:24" ht="19.5" customHeight="1" x14ac:dyDescent="0.2">
      <c r="A47" s="5" t="s">
        <v>6</v>
      </c>
      <c r="B47" s="7"/>
      <c r="C47" s="8"/>
      <c r="D47" s="8"/>
      <c r="E47" s="9">
        <v>1093</v>
      </c>
      <c r="F47" s="8"/>
      <c r="G47" s="8"/>
      <c r="H47" s="8"/>
      <c r="I47" s="9">
        <v>1514</v>
      </c>
      <c r="J47" s="71"/>
      <c r="K47" s="71"/>
      <c r="L47" s="71"/>
      <c r="M47" s="72"/>
      <c r="N47" s="8"/>
      <c r="O47" s="8"/>
      <c r="P47" s="8"/>
      <c r="Q47" s="9">
        <v>52</v>
      </c>
      <c r="R47" s="71"/>
      <c r="S47" s="71"/>
      <c r="T47" s="71"/>
      <c r="U47" s="72"/>
      <c r="X47" s="10"/>
    </row>
    <row r="48" spans="1:24" ht="19.5" customHeight="1" x14ac:dyDescent="0.2">
      <c r="A48" s="5" t="s">
        <v>7</v>
      </c>
      <c r="B48" s="7"/>
      <c r="C48" s="8"/>
      <c r="D48" s="8"/>
      <c r="E48" s="9">
        <v>1132</v>
      </c>
      <c r="F48" s="8"/>
      <c r="G48" s="8"/>
      <c r="H48" s="8"/>
      <c r="I48" s="9">
        <v>1049</v>
      </c>
      <c r="J48" s="71"/>
      <c r="K48" s="71"/>
      <c r="L48" s="71"/>
      <c r="M48" s="72"/>
      <c r="N48" s="8"/>
      <c r="O48" s="8"/>
      <c r="P48" s="8"/>
      <c r="Q48" s="9">
        <v>46</v>
      </c>
      <c r="R48" s="71"/>
      <c r="S48" s="71"/>
      <c r="T48" s="71"/>
      <c r="U48" s="72"/>
      <c r="X48" s="10"/>
    </row>
    <row r="49" spans="1:24" ht="19.5" customHeight="1" x14ac:dyDescent="0.2">
      <c r="A49" s="5" t="s">
        <v>8</v>
      </c>
      <c r="B49" s="7"/>
      <c r="C49" s="8"/>
      <c r="D49" s="8"/>
      <c r="E49" s="9">
        <v>778</v>
      </c>
      <c r="F49" s="8"/>
      <c r="G49" s="8"/>
      <c r="H49" s="8"/>
      <c r="I49" s="9">
        <v>1056</v>
      </c>
      <c r="J49" s="71"/>
      <c r="K49" s="71"/>
      <c r="L49" s="71"/>
      <c r="M49" s="72"/>
      <c r="N49" s="8"/>
      <c r="O49" s="8"/>
      <c r="P49" s="8"/>
      <c r="Q49" s="9">
        <v>42</v>
      </c>
      <c r="R49" s="71"/>
      <c r="S49" s="71"/>
      <c r="T49" s="71"/>
      <c r="U49" s="72"/>
      <c r="X49" s="10"/>
    </row>
    <row r="50" spans="1:24" ht="19.5" customHeight="1" x14ac:dyDescent="0.2">
      <c r="A50" s="5" t="s">
        <v>9</v>
      </c>
      <c r="B50" s="7"/>
      <c r="C50" s="8"/>
      <c r="D50" s="8"/>
      <c r="E50" s="9">
        <v>732</v>
      </c>
      <c r="F50" s="8"/>
      <c r="G50" s="8"/>
      <c r="H50" s="8"/>
      <c r="I50" s="9">
        <v>1113</v>
      </c>
      <c r="J50" s="71"/>
      <c r="K50" s="71"/>
      <c r="L50" s="71"/>
      <c r="M50" s="72"/>
      <c r="N50" s="8"/>
      <c r="O50" s="8"/>
      <c r="P50" s="8"/>
      <c r="Q50" s="9">
        <v>46</v>
      </c>
      <c r="R50" s="71"/>
      <c r="S50" s="71"/>
      <c r="T50" s="71"/>
      <c r="U50" s="72"/>
      <c r="X50" s="10"/>
    </row>
    <row r="51" spans="1:24" ht="19.5" customHeight="1" x14ac:dyDescent="0.2">
      <c r="A51" s="83" t="s">
        <v>10</v>
      </c>
      <c r="B51" s="93"/>
      <c r="C51" s="94"/>
      <c r="D51" s="94"/>
      <c r="E51" s="85">
        <v>417</v>
      </c>
      <c r="F51" s="94"/>
      <c r="G51" s="94"/>
      <c r="H51" s="94"/>
      <c r="I51" s="85">
        <v>923</v>
      </c>
      <c r="J51" s="95"/>
      <c r="K51" s="95"/>
      <c r="L51" s="95"/>
      <c r="M51" s="96"/>
      <c r="N51" s="94"/>
      <c r="O51" s="94"/>
      <c r="P51" s="94"/>
      <c r="Q51" s="85">
        <v>31</v>
      </c>
      <c r="R51" s="95"/>
      <c r="S51" s="95"/>
      <c r="T51" s="95"/>
      <c r="U51" s="96"/>
      <c r="X51" s="10"/>
    </row>
    <row r="52" spans="1:24" ht="21.75" customHeight="1" x14ac:dyDescent="0.2">
      <c r="A52" s="92" t="s">
        <v>14</v>
      </c>
      <c r="B52" s="117"/>
      <c r="C52" s="118"/>
      <c r="D52" s="119"/>
      <c r="E52" s="12">
        <f>AVERAGE(E40:E51)</f>
        <v>540.41666666666663</v>
      </c>
      <c r="F52" s="117"/>
      <c r="G52" s="118"/>
      <c r="H52" s="119"/>
      <c r="I52" s="12">
        <f>AVERAGE(I40:I51)</f>
        <v>1138.5833333333333</v>
      </c>
      <c r="J52" s="117"/>
      <c r="K52" s="118"/>
      <c r="L52" s="119"/>
      <c r="M52" s="12"/>
      <c r="N52" s="117"/>
      <c r="O52" s="118"/>
      <c r="P52" s="119"/>
      <c r="Q52" s="12">
        <f>AVERAGE(Q40:Q51)</f>
        <v>37.083333333333336</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B52:D52"/>
    <mergeCell ref="F52:H52"/>
    <mergeCell ref="J52:L52"/>
    <mergeCell ref="N52:P52"/>
    <mergeCell ref="B2:T2"/>
    <mergeCell ref="A4:A6"/>
    <mergeCell ref="B4:U4"/>
    <mergeCell ref="B5:E5"/>
    <mergeCell ref="F5:I5"/>
    <mergeCell ref="J5:M5"/>
    <mergeCell ref="N5:Q5"/>
    <mergeCell ref="R5:U5"/>
    <mergeCell ref="A54:U57"/>
    <mergeCell ref="R52:T52"/>
    <mergeCell ref="A21:A23"/>
    <mergeCell ref="R22:U22"/>
    <mergeCell ref="A38:A39"/>
    <mergeCell ref="B38:U38"/>
    <mergeCell ref="B39:E39"/>
    <mergeCell ref="F39:I39"/>
    <mergeCell ref="J39:M39"/>
    <mergeCell ref="N39:Q39"/>
    <mergeCell ref="R39:U39"/>
    <mergeCell ref="B21:U21"/>
    <mergeCell ref="B22:E22"/>
    <mergeCell ref="F22:I22"/>
    <mergeCell ref="J22:M22"/>
    <mergeCell ref="N22:Q22"/>
  </mergeCells>
  <phoneticPr fontId="5"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2:Z57"/>
  <sheetViews>
    <sheetView showGridLines="0" zoomScale="70" zoomScaleNormal="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2" width="10" style="1" bestFit="1" customWidth="1"/>
    <col min="23" max="23" width="9.85546875" style="1" bestFit="1" customWidth="1"/>
    <col min="24" max="16384" width="9.140625" style="1"/>
  </cols>
  <sheetData>
    <row r="2" spans="1:23" ht="18" customHeight="1" x14ac:dyDescent="0.2">
      <c r="B2" s="129" t="s">
        <v>72</v>
      </c>
      <c r="C2" s="130"/>
      <c r="D2" s="130"/>
      <c r="E2" s="130"/>
      <c r="F2" s="130"/>
      <c r="G2" s="130"/>
      <c r="H2" s="130"/>
      <c r="I2" s="130"/>
      <c r="J2" s="130"/>
      <c r="K2" s="130"/>
      <c r="L2" s="130"/>
      <c r="M2" s="130"/>
      <c r="N2" s="130"/>
      <c r="O2" s="130"/>
      <c r="P2" s="130"/>
      <c r="Q2" s="130"/>
      <c r="R2" s="130"/>
      <c r="S2" s="130"/>
      <c r="T2" s="131"/>
      <c r="U2" s="1"/>
    </row>
    <row r="3" spans="1:23" ht="15.75" customHeight="1" x14ac:dyDescent="0.2"/>
    <row r="4" spans="1:23"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3"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3"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3" ht="18.75" customHeight="1" x14ac:dyDescent="0.2">
      <c r="A7" s="73" t="s">
        <v>11</v>
      </c>
      <c r="B7" s="74">
        <v>37163</v>
      </c>
      <c r="C7" s="74">
        <v>42482</v>
      </c>
      <c r="D7" s="74">
        <v>101065</v>
      </c>
      <c r="E7" s="75">
        <f>SUM(B7:D7)</f>
        <v>180710</v>
      </c>
      <c r="F7" s="76">
        <v>954750.31</v>
      </c>
      <c r="G7" s="74">
        <v>432099.23</v>
      </c>
      <c r="H7" s="74">
        <v>807229.46</v>
      </c>
      <c r="I7" s="75">
        <f t="shared" ref="I7:I18" si="0">SUM(F7:H7)</f>
        <v>2194079</v>
      </c>
      <c r="J7" s="76">
        <v>0</v>
      </c>
      <c r="K7" s="74">
        <v>0</v>
      </c>
      <c r="L7" s="74">
        <v>0</v>
      </c>
      <c r="M7" s="75">
        <f t="shared" ref="M7:M18" si="1">SUM(J7:L7)</f>
        <v>0</v>
      </c>
      <c r="N7" s="76">
        <v>1663700</v>
      </c>
      <c r="O7" s="74">
        <v>952409</v>
      </c>
      <c r="P7" s="74">
        <v>1708959</v>
      </c>
      <c r="Q7" s="75">
        <f t="shared" ref="Q7:Q18" si="2">SUM(N7:P7)</f>
        <v>4325068</v>
      </c>
      <c r="R7" s="80"/>
      <c r="S7" s="78"/>
      <c r="T7" s="78"/>
      <c r="U7" s="79"/>
    </row>
    <row r="8" spans="1:23" ht="18.75" customHeight="1" x14ac:dyDescent="0.2">
      <c r="A8" s="5" t="s">
        <v>15</v>
      </c>
      <c r="B8" s="59">
        <v>180241</v>
      </c>
      <c r="C8" s="59">
        <v>539209</v>
      </c>
      <c r="D8" s="59">
        <v>1297562</v>
      </c>
      <c r="E8" s="60">
        <f>SUM(B8:D8)</f>
        <v>2017012</v>
      </c>
      <c r="F8" s="58">
        <v>1757355</v>
      </c>
      <c r="G8" s="59">
        <v>864162</v>
      </c>
      <c r="H8" s="59">
        <v>1308941</v>
      </c>
      <c r="I8" s="60">
        <f t="shared" si="0"/>
        <v>3930458</v>
      </c>
      <c r="J8" s="58">
        <v>231</v>
      </c>
      <c r="K8" s="59">
        <v>174</v>
      </c>
      <c r="L8" s="59">
        <v>302</v>
      </c>
      <c r="M8" s="60">
        <f t="shared" si="1"/>
        <v>707</v>
      </c>
      <c r="N8" s="58">
        <v>2119565</v>
      </c>
      <c r="O8" s="59">
        <v>1271494</v>
      </c>
      <c r="P8" s="59">
        <v>1985010</v>
      </c>
      <c r="Q8" s="60">
        <f t="shared" si="2"/>
        <v>5376069</v>
      </c>
      <c r="R8" s="67"/>
      <c r="S8" s="65"/>
      <c r="T8" s="65"/>
      <c r="U8" s="66"/>
    </row>
    <row r="9" spans="1:23" ht="18.75" customHeight="1" x14ac:dyDescent="0.2">
      <c r="A9" s="5" t="s">
        <v>16</v>
      </c>
      <c r="B9" s="59">
        <v>133097</v>
      </c>
      <c r="C9" s="59">
        <v>574874</v>
      </c>
      <c r="D9" s="59">
        <v>1351152</v>
      </c>
      <c r="E9" s="60">
        <f>SUM(B9:D9)</f>
        <v>2059123</v>
      </c>
      <c r="F9" s="58">
        <v>1766069</v>
      </c>
      <c r="G9" s="59">
        <v>932436</v>
      </c>
      <c r="H9" s="59">
        <v>1444878</v>
      </c>
      <c r="I9" s="60">
        <f t="shared" si="0"/>
        <v>4143383</v>
      </c>
      <c r="J9" s="58">
        <v>234</v>
      </c>
      <c r="K9" s="59">
        <v>187</v>
      </c>
      <c r="L9" s="59">
        <v>333</v>
      </c>
      <c r="M9" s="60">
        <f t="shared" si="1"/>
        <v>754</v>
      </c>
      <c r="N9" s="58">
        <v>2102445</v>
      </c>
      <c r="O9" s="59">
        <v>1351453</v>
      </c>
      <c r="P9" s="59">
        <v>2122694</v>
      </c>
      <c r="Q9" s="60">
        <f t="shared" si="2"/>
        <v>5576592</v>
      </c>
      <c r="R9" s="67"/>
      <c r="S9" s="65"/>
      <c r="T9" s="65"/>
      <c r="U9" s="66"/>
    </row>
    <row r="10" spans="1:23" ht="18.75" customHeight="1" x14ac:dyDescent="0.2">
      <c r="A10" s="5" t="s">
        <v>19</v>
      </c>
      <c r="B10" s="59">
        <v>41333</v>
      </c>
      <c r="C10" s="59">
        <v>454111</v>
      </c>
      <c r="D10" s="59">
        <v>1339377</v>
      </c>
      <c r="E10" s="60">
        <f>SUM(B10:D10)</f>
        <v>1834821</v>
      </c>
      <c r="F10" s="58">
        <v>1371923</v>
      </c>
      <c r="G10" s="59">
        <v>716800</v>
      </c>
      <c r="H10" s="59">
        <v>1362802</v>
      </c>
      <c r="I10" s="60">
        <f t="shared" si="0"/>
        <v>3451525</v>
      </c>
      <c r="J10" s="58">
        <v>225</v>
      </c>
      <c r="K10" s="59">
        <v>165</v>
      </c>
      <c r="L10" s="59">
        <v>341</v>
      </c>
      <c r="M10" s="60">
        <f t="shared" si="1"/>
        <v>731</v>
      </c>
      <c r="N10" s="58">
        <v>1792785</v>
      </c>
      <c r="O10" s="59">
        <v>1108560</v>
      </c>
      <c r="P10" s="59">
        <v>2036969</v>
      </c>
      <c r="Q10" s="60">
        <f t="shared" si="2"/>
        <v>4938314</v>
      </c>
      <c r="R10" s="67"/>
      <c r="S10" s="65"/>
      <c r="T10" s="65"/>
      <c r="U10" s="66"/>
    </row>
    <row r="11" spans="1:23" ht="18.75" customHeight="1" x14ac:dyDescent="0.2">
      <c r="A11" s="5" t="s">
        <v>17</v>
      </c>
      <c r="B11" s="59">
        <v>39585</v>
      </c>
      <c r="C11" s="59">
        <v>520215</v>
      </c>
      <c r="D11" s="59">
        <v>1505276</v>
      </c>
      <c r="E11" s="60">
        <f t="shared" ref="E11:E18" si="3">SUM(B11:D11)</f>
        <v>2065076</v>
      </c>
      <c r="F11" s="58">
        <v>1458535.31</v>
      </c>
      <c r="G11" s="59">
        <v>854074.25</v>
      </c>
      <c r="H11" s="59">
        <v>1405079.44</v>
      </c>
      <c r="I11" s="60">
        <f t="shared" si="0"/>
        <v>3717689</v>
      </c>
      <c r="J11" s="58">
        <v>2505</v>
      </c>
      <c r="K11" s="59">
        <v>1952</v>
      </c>
      <c r="L11" s="59">
        <v>3561</v>
      </c>
      <c r="M11" s="60">
        <f t="shared" si="1"/>
        <v>8018</v>
      </c>
      <c r="N11" s="58">
        <v>1916485</v>
      </c>
      <c r="O11" s="59">
        <v>1288318</v>
      </c>
      <c r="P11" s="59">
        <v>2024617</v>
      </c>
      <c r="Q11" s="60">
        <f t="shared" si="2"/>
        <v>5229420</v>
      </c>
      <c r="R11" s="67"/>
      <c r="S11" s="65"/>
      <c r="T11" s="65"/>
      <c r="U11" s="66"/>
    </row>
    <row r="12" spans="1:23" ht="18.75" customHeight="1" x14ac:dyDescent="0.2">
      <c r="A12" s="5" t="s">
        <v>18</v>
      </c>
      <c r="B12" s="59">
        <v>38821</v>
      </c>
      <c r="C12" s="59">
        <v>428354</v>
      </c>
      <c r="D12" s="59">
        <v>1425965</v>
      </c>
      <c r="E12" s="60">
        <f t="shared" si="3"/>
        <v>1893140</v>
      </c>
      <c r="F12" s="58">
        <v>1547125</v>
      </c>
      <c r="G12" s="59">
        <v>830921</v>
      </c>
      <c r="H12" s="59">
        <v>1540606</v>
      </c>
      <c r="I12" s="60">
        <f t="shared" si="0"/>
        <v>3918652</v>
      </c>
      <c r="J12" s="58">
        <v>2299</v>
      </c>
      <c r="K12" s="59">
        <v>1692</v>
      </c>
      <c r="L12" s="59">
        <v>3502</v>
      </c>
      <c r="M12" s="60">
        <f t="shared" si="1"/>
        <v>7493</v>
      </c>
      <c r="N12" s="58">
        <v>2401197</v>
      </c>
      <c r="O12" s="59">
        <v>1432984</v>
      </c>
      <c r="P12" s="59">
        <v>2492197</v>
      </c>
      <c r="Q12" s="60">
        <f t="shared" si="2"/>
        <v>6326378</v>
      </c>
      <c r="R12" s="67"/>
      <c r="S12" s="65"/>
      <c r="T12" s="65"/>
      <c r="U12" s="66"/>
    </row>
    <row r="13" spans="1:23" ht="18.75" customHeight="1" x14ac:dyDescent="0.2">
      <c r="A13" s="5" t="s">
        <v>5</v>
      </c>
      <c r="B13" s="59">
        <v>48018</v>
      </c>
      <c r="C13" s="59">
        <v>515017</v>
      </c>
      <c r="D13" s="59">
        <v>1544976</v>
      </c>
      <c r="E13" s="60">
        <f t="shared" si="3"/>
        <v>2108011</v>
      </c>
      <c r="F13" s="58">
        <v>1765039</v>
      </c>
      <c r="G13" s="59">
        <v>915626</v>
      </c>
      <c r="H13" s="59">
        <v>1508750</v>
      </c>
      <c r="I13" s="60">
        <f t="shared" si="0"/>
        <v>4189415</v>
      </c>
      <c r="J13" s="58">
        <v>2510</v>
      </c>
      <c r="K13" s="59">
        <v>1776</v>
      </c>
      <c r="L13" s="59">
        <v>3107</v>
      </c>
      <c r="M13" s="60">
        <f t="shared" si="1"/>
        <v>7393</v>
      </c>
      <c r="N13" s="58">
        <v>3095443</v>
      </c>
      <c r="O13" s="59">
        <v>1750042</v>
      </c>
      <c r="P13" s="59">
        <v>2656554</v>
      </c>
      <c r="Q13" s="60">
        <f t="shared" si="2"/>
        <v>7502039</v>
      </c>
      <c r="R13" s="67"/>
      <c r="S13" s="65"/>
      <c r="T13" s="65"/>
      <c r="U13" s="66"/>
      <c r="V13" s="97"/>
    </row>
    <row r="14" spans="1:23" ht="18.75" customHeight="1" x14ac:dyDescent="0.2">
      <c r="A14" s="5" t="s">
        <v>6</v>
      </c>
      <c r="B14" s="59">
        <v>46139</v>
      </c>
      <c r="C14" s="59">
        <v>614647</v>
      </c>
      <c r="D14" s="59">
        <v>1857396</v>
      </c>
      <c r="E14" s="60">
        <f t="shared" si="3"/>
        <v>2518182</v>
      </c>
      <c r="F14" s="58">
        <v>1922953</v>
      </c>
      <c r="G14" s="59">
        <v>1162909</v>
      </c>
      <c r="H14" s="59">
        <v>2076410</v>
      </c>
      <c r="I14" s="60">
        <f t="shared" si="0"/>
        <v>5162272</v>
      </c>
      <c r="J14" s="58">
        <v>2349</v>
      </c>
      <c r="K14" s="59">
        <v>1970</v>
      </c>
      <c r="L14" s="59">
        <v>3482</v>
      </c>
      <c r="M14" s="60">
        <f t="shared" si="1"/>
        <v>7801</v>
      </c>
      <c r="N14" s="58">
        <v>3013223</v>
      </c>
      <c r="O14" s="59">
        <v>1957483</v>
      </c>
      <c r="P14" s="59">
        <v>3265451</v>
      </c>
      <c r="Q14" s="60">
        <f t="shared" si="2"/>
        <v>8236157</v>
      </c>
      <c r="R14" s="67"/>
      <c r="S14" s="65"/>
      <c r="T14" s="65"/>
      <c r="U14" s="66"/>
      <c r="W14" s="97"/>
    </row>
    <row r="15" spans="1:23" ht="18.75" customHeight="1" x14ac:dyDescent="0.2">
      <c r="A15" s="5" t="s">
        <v>7</v>
      </c>
      <c r="B15" s="59">
        <v>245681</v>
      </c>
      <c r="C15" s="59">
        <v>1186552</v>
      </c>
      <c r="D15" s="59">
        <v>2616090</v>
      </c>
      <c r="E15" s="60">
        <f t="shared" si="3"/>
        <v>4048323</v>
      </c>
      <c r="F15" s="58">
        <v>2482033</v>
      </c>
      <c r="G15" s="59">
        <v>1287327</v>
      </c>
      <c r="H15" s="59">
        <v>1996090</v>
      </c>
      <c r="I15" s="60">
        <f t="shared" si="0"/>
        <v>5765450</v>
      </c>
      <c r="J15" s="58">
        <v>3200</v>
      </c>
      <c r="K15" s="59">
        <v>2292</v>
      </c>
      <c r="L15" s="59">
        <v>4057</v>
      </c>
      <c r="M15" s="60">
        <f t="shared" si="1"/>
        <v>9549</v>
      </c>
      <c r="N15" s="58">
        <v>3147408</v>
      </c>
      <c r="O15" s="59">
        <v>1769582</v>
      </c>
      <c r="P15" s="59">
        <v>2693613</v>
      </c>
      <c r="Q15" s="60">
        <f t="shared" si="2"/>
        <v>7610603</v>
      </c>
      <c r="R15" s="67"/>
      <c r="S15" s="65"/>
      <c r="T15" s="65"/>
      <c r="U15" s="66"/>
    </row>
    <row r="16" spans="1:23" ht="18.75" customHeight="1" x14ac:dyDescent="0.2">
      <c r="A16" s="5" t="s">
        <v>8</v>
      </c>
      <c r="B16" s="59">
        <v>404191</v>
      </c>
      <c r="C16" s="59">
        <v>1298401</v>
      </c>
      <c r="D16" s="59">
        <v>2810307</v>
      </c>
      <c r="E16" s="60">
        <f t="shared" si="3"/>
        <v>4512899</v>
      </c>
      <c r="F16" s="58">
        <v>2692915</v>
      </c>
      <c r="G16" s="59">
        <v>1362034</v>
      </c>
      <c r="H16" s="59">
        <v>2093495</v>
      </c>
      <c r="I16" s="60">
        <f t="shared" si="0"/>
        <v>6148444</v>
      </c>
      <c r="J16" s="58">
        <v>2873</v>
      </c>
      <c r="K16" s="59">
        <v>2084</v>
      </c>
      <c r="L16" s="59">
        <v>3667</v>
      </c>
      <c r="M16" s="60">
        <f t="shared" si="1"/>
        <v>8624</v>
      </c>
      <c r="N16" s="58">
        <v>2894434</v>
      </c>
      <c r="O16" s="59">
        <v>1660565</v>
      </c>
      <c r="P16" s="59">
        <v>2554174</v>
      </c>
      <c r="Q16" s="60">
        <f t="shared" si="2"/>
        <v>7109173</v>
      </c>
      <c r="R16" s="67"/>
      <c r="S16" s="65"/>
      <c r="T16" s="65"/>
      <c r="U16" s="66"/>
      <c r="V16" s="97"/>
    </row>
    <row r="17" spans="1:26" ht="18.75" customHeight="1" x14ac:dyDescent="0.2">
      <c r="A17" s="5" t="s">
        <v>9</v>
      </c>
      <c r="B17" s="59">
        <v>767457</v>
      </c>
      <c r="C17" s="59">
        <v>1617356</v>
      </c>
      <c r="D17" s="59">
        <v>3688793</v>
      </c>
      <c r="E17" s="60">
        <f t="shared" si="3"/>
        <v>6073606</v>
      </c>
      <c r="F17" s="58">
        <v>2917436</v>
      </c>
      <c r="G17" s="59">
        <v>1500612</v>
      </c>
      <c r="H17" s="59">
        <v>2626168</v>
      </c>
      <c r="I17" s="60">
        <f t="shared" si="0"/>
        <v>7044216</v>
      </c>
      <c r="J17" s="58">
        <v>2543</v>
      </c>
      <c r="K17" s="59">
        <v>1904</v>
      </c>
      <c r="L17" s="59">
        <v>3860</v>
      </c>
      <c r="M17" s="60">
        <f t="shared" si="1"/>
        <v>8307</v>
      </c>
      <c r="N17" s="58">
        <v>2661791</v>
      </c>
      <c r="O17" s="59">
        <v>1587994</v>
      </c>
      <c r="P17" s="59">
        <v>2801941</v>
      </c>
      <c r="Q17" s="60">
        <f t="shared" si="2"/>
        <v>7051726</v>
      </c>
      <c r="R17" s="67"/>
      <c r="S17" s="65"/>
      <c r="T17" s="65"/>
      <c r="U17" s="66"/>
    </row>
    <row r="18" spans="1:26" ht="18.75" customHeight="1" x14ac:dyDescent="0.2">
      <c r="A18" s="5" t="s">
        <v>10</v>
      </c>
      <c r="B18" s="61">
        <v>771981</v>
      </c>
      <c r="C18" s="61">
        <v>1275699</v>
      </c>
      <c r="D18" s="61">
        <v>2918714</v>
      </c>
      <c r="E18" s="60">
        <f t="shared" si="3"/>
        <v>4966394</v>
      </c>
      <c r="F18" s="61">
        <v>2303046</v>
      </c>
      <c r="G18" s="61">
        <v>1033168</v>
      </c>
      <c r="H18" s="61">
        <v>1904143</v>
      </c>
      <c r="I18" s="60">
        <f t="shared" si="0"/>
        <v>5240357</v>
      </c>
      <c r="J18" s="61">
        <v>2455</v>
      </c>
      <c r="K18" s="61">
        <v>1857</v>
      </c>
      <c r="L18" s="61">
        <v>4188</v>
      </c>
      <c r="M18" s="60">
        <f t="shared" si="1"/>
        <v>8500</v>
      </c>
      <c r="N18" s="61">
        <v>2119770</v>
      </c>
      <c r="O18" s="61">
        <v>1205235</v>
      </c>
      <c r="P18" s="61">
        <v>2329500</v>
      </c>
      <c r="Q18" s="60">
        <f t="shared" si="2"/>
        <v>5654505</v>
      </c>
      <c r="R18" s="67"/>
      <c r="S18" s="65"/>
      <c r="T18" s="65"/>
      <c r="U18" s="66"/>
    </row>
    <row r="19" spans="1:26" ht="21.75" customHeight="1" x14ac:dyDescent="0.2">
      <c r="A19" s="11" t="s">
        <v>12</v>
      </c>
      <c r="B19" s="62">
        <f t="shared" ref="B19:Q19" si="4">SUM(B7:B18)</f>
        <v>2753707</v>
      </c>
      <c r="C19" s="63">
        <f t="shared" si="4"/>
        <v>9066917</v>
      </c>
      <c r="D19" s="63">
        <f t="shared" si="4"/>
        <v>22456673</v>
      </c>
      <c r="E19" s="12">
        <f t="shared" si="4"/>
        <v>34277297</v>
      </c>
      <c r="F19" s="62">
        <f t="shared" si="4"/>
        <v>22939179.620000001</v>
      </c>
      <c r="G19" s="63">
        <f t="shared" si="4"/>
        <v>11892168.48</v>
      </c>
      <c r="H19" s="63">
        <f t="shared" si="4"/>
        <v>20074591.899999999</v>
      </c>
      <c r="I19" s="12">
        <f t="shared" si="4"/>
        <v>54905940</v>
      </c>
      <c r="J19" s="62">
        <f t="shared" ref="J19:M19" si="5">SUM(J7:J18)</f>
        <v>21424</v>
      </c>
      <c r="K19" s="63">
        <f t="shared" si="5"/>
        <v>16053</v>
      </c>
      <c r="L19" s="63">
        <f t="shared" si="5"/>
        <v>30400</v>
      </c>
      <c r="M19" s="12">
        <f t="shared" si="5"/>
        <v>67877</v>
      </c>
      <c r="N19" s="62">
        <f t="shared" si="4"/>
        <v>28928246</v>
      </c>
      <c r="O19" s="63">
        <f t="shared" si="4"/>
        <v>17336119</v>
      </c>
      <c r="P19" s="63">
        <f t="shared" si="4"/>
        <v>28671679</v>
      </c>
      <c r="Q19" s="12">
        <f t="shared" si="4"/>
        <v>74936044</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2584</v>
      </c>
      <c r="F24" s="78"/>
      <c r="G24" s="78"/>
      <c r="H24" s="78"/>
      <c r="I24" s="75">
        <v>3170</v>
      </c>
      <c r="J24" s="80"/>
      <c r="K24" s="78"/>
      <c r="L24" s="78"/>
      <c r="M24" s="79"/>
      <c r="N24" s="80"/>
      <c r="O24" s="78"/>
      <c r="P24" s="78"/>
      <c r="Q24" s="79"/>
      <c r="R24" s="80"/>
      <c r="S24" s="78"/>
      <c r="T24" s="78"/>
      <c r="U24" s="79"/>
    </row>
    <row r="25" spans="1:26" ht="19.5" customHeight="1" x14ac:dyDescent="0.2">
      <c r="A25" s="5" t="s">
        <v>15</v>
      </c>
      <c r="B25" s="65"/>
      <c r="C25" s="65"/>
      <c r="D25" s="65"/>
      <c r="E25" s="60">
        <v>29073</v>
      </c>
      <c r="F25" s="65"/>
      <c r="G25" s="65"/>
      <c r="H25" s="65"/>
      <c r="I25" s="60">
        <v>9972</v>
      </c>
      <c r="J25" s="67"/>
      <c r="K25" s="65"/>
      <c r="L25" s="65"/>
      <c r="M25" s="66"/>
      <c r="N25" s="67"/>
      <c r="O25" s="65"/>
      <c r="P25" s="65"/>
      <c r="Q25" s="66"/>
      <c r="R25" s="67"/>
      <c r="S25" s="65"/>
      <c r="T25" s="65"/>
      <c r="U25" s="66"/>
    </row>
    <row r="26" spans="1:26" ht="19.5" customHeight="1" x14ac:dyDescent="0.2">
      <c r="A26" s="5" t="s">
        <v>16</v>
      </c>
      <c r="B26" s="65"/>
      <c r="C26" s="65"/>
      <c r="D26" s="65"/>
      <c r="E26" s="60">
        <v>30042</v>
      </c>
      <c r="F26" s="65"/>
      <c r="G26" s="65"/>
      <c r="H26" s="65"/>
      <c r="I26" s="60">
        <v>7863</v>
      </c>
      <c r="J26" s="67"/>
      <c r="K26" s="65"/>
      <c r="L26" s="65"/>
      <c r="M26" s="66"/>
      <c r="N26" s="67"/>
      <c r="O26" s="65"/>
      <c r="P26" s="65"/>
      <c r="Q26" s="66"/>
      <c r="R26" s="67"/>
      <c r="S26" s="65"/>
      <c r="T26" s="65"/>
      <c r="U26" s="66"/>
    </row>
    <row r="27" spans="1:26" ht="19.5" customHeight="1" x14ac:dyDescent="0.2">
      <c r="A27" s="5" t="s">
        <v>19</v>
      </c>
      <c r="B27" s="65"/>
      <c r="C27" s="65"/>
      <c r="D27" s="65"/>
      <c r="E27" s="60">
        <v>26815</v>
      </c>
      <c r="F27" s="65"/>
      <c r="G27" s="65"/>
      <c r="H27" s="65"/>
      <c r="I27" s="60">
        <v>8066</v>
      </c>
      <c r="J27" s="67"/>
      <c r="K27" s="65"/>
      <c r="L27" s="65"/>
      <c r="M27" s="66"/>
      <c r="N27" s="67"/>
      <c r="O27" s="65"/>
      <c r="P27" s="65"/>
      <c r="Q27" s="66"/>
      <c r="R27" s="67"/>
      <c r="S27" s="65"/>
      <c r="T27" s="65"/>
      <c r="U27" s="66"/>
    </row>
    <row r="28" spans="1:26" ht="19.5" customHeight="1" x14ac:dyDescent="0.2">
      <c r="A28" s="5" t="s">
        <v>17</v>
      </c>
      <c r="B28" s="65"/>
      <c r="C28" s="65"/>
      <c r="D28" s="65"/>
      <c r="E28" s="60">
        <v>28876</v>
      </c>
      <c r="F28" s="65"/>
      <c r="G28" s="65"/>
      <c r="H28" s="65"/>
      <c r="I28" s="60">
        <v>8304</v>
      </c>
      <c r="J28" s="67"/>
      <c r="K28" s="65"/>
      <c r="L28" s="65"/>
      <c r="M28" s="66"/>
      <c r="N28" s="67"/>
      <c r="O28" s="65"/>
      <c r="P28" s="65"/>
      <c r="Q28" s="66"/>
      <c r="R28" s="67"/>
      <c r="S28" s="65"/>
      <c r="T28" s="65"/>
      <c r="U28" s="66"/>
    </row>
    <row r="29" spans="1:26" ht="19.5" customHeight="1" x14ac:dyDescent="0.2">
      <c r="A29" s="5" t="s">
        <v>18</v>
      </c>
      <c r="B29" s="65"/>
      <c r="C29" s="65"/>
      <c r="D29" s="65"/>
      <c r="E29" s="60">
        <v>25424</v>
      </c>
      <c r="F29" s="65"/>
      <c r="G29" s="65"/>
      <c r="H29" s="65"/>
      <c r="I29" s="60">
        <v>14069</v>
      </c>
      <c r="J29" s="67"/>
      <c r="K29" s="65"/>
      <c r="L29" s="65"/>
      <c r="M29" s="66"/>
      <c r="N29" s="67"/>
      <c r="O29" s="65"/>
      <c r="P29" s="65"/>
      <c r="Q29" s="66"/>
      <c r="R29" s="67"/>
      <c r="S29" s="65"/>
      <c r="T29" s="65"/>
      <c r="U29" s="66"/>
    </row>
    <row r="30" spans="1:26" ht="19.5" customHeight="1" x14ac:dyDescent="0.2">
      <c r="A30" s="5" t="s">
        <v>5</v>
      </c>
      <c r="B30" s="65"/>
      <c r="C30" s="65"/>
      <c r="D30" s="65"/>
      <c r="E30" s="60">
        <v>29715</v>
      </c>
      <c r="F30" s="65"/>
      <c r="G30" s="65"/>
      <c r="H30" s="65"/>
      <c r="I30" s="60">
        <v>14563</v>
      </c>
      <c r="J30" s="67"/>
      <c r="K30" s="65"/>
      <c r="L30" s="65"/>
      <c r="M30" s="66"/>
      <c r="N30" s="67"/>
      <c r="O30" s="65"/>
      <c r="P30" s="65"/>
      <c r="Q30" s="66"/>
      <c r="R30" s="67"/>
      <c r="S30" s="65"/>
      <c r="T30" s="65"/>
      <c r="U30" s="66"/>
    </row>
    <row r="31" spans="1:26" ht="19.5" customHeight="1" x14ac:dyDescent="0.2">
      <c r="A31" s="5" t="s">
        <v>6</v>
      </c>
      <c r="B31" s="65"/>
      <c r="C31" s="65"/>
      <c r="D31" s="65"/>
      <c r="E31" s="60">
        <v>41055</v>
      </c>
      <c r="F31" s="65"/>
      <c r="G31" s="65"/>
      <c r="H31" s="65"/>
      <c r="I31" s="60">
        <v>9959</v>
      </c>
      <c r="J31" s="67"/>
      <c r="K31" s="65"/>
      <c r="L31" s="65"/>
      <c r="M31" s="66"/>
      <c r="N31" s="67"/>
      <c r="O31" s="65"/>
      <c r="P31" s="65"/>
      <c r="Q31" s="66"/>
      <c r="R31" s="67"/>
      <c r="S31" s="65"/>
      <c r="T31" s="65"/>
      <c r="U31" s="66"/>
    </row>
    <row r="32" spans="1:26" ht="19.5" customHeight="1" x14ac:dyDescent="0.2">
      <c r="A32" s="5" t="s">
        <v>7</v>
      </c>
      <c r="B32" s="65"/>
      <c r="C32" s="65"/>
      <c r="D32" s="65"/>
      <c r="E32" s="60">
        <v>19708</v>
      </c>
      <c r="F32" s="65"/>
      <c r="G32" s="65"/>
      <c r="H32" s="65"/>
      <c r="I32" s="60">
        <v>10194</v>
      </c>
      <c r="J32" s="67"/>
      <c r="K32" s="65"/>
      <c r="L32" s="65"/>
      <c r="M32" s="66"/>
      <c r="N32" s="67"/>
      <c r="O32" s="65"/>
      <c r="P32" s="65"/>
      <c r="Q32" s="66"/>
      <c r="R32" s="67"/>
      <c r="S32" s="65"/>
      <c r="T32" s="65"/>
      <c r="U32" s="66"/>
    </row>
    <row r="33" spans="1:24" ht="19.5" customHeight="1" x14ac:dyDescent="0.2">
      <c r="A33" s="5" t="s">
        <v>8</v>
      </c>
      <c r="B33" s="65"/>
      <c r="C33" s="65"/>
      <c r="D33" s="65"/>
      <c r="E33" s="60">
        <v>4944</v>
      </c>
      <c r="F33" s="65"/>
      <c r="G33" s="65"/>
      <c r="H33" s="65"/>
      <c r="I33" s="60">
        <v>11481</v>
      </c>
      <c r="J33" s="67"/>
      <c r="K33" s="65"/>
      <c r="L33" s="65"/>
      <c r="M33" s="66"/>
      <c r="N33" s="67"/>
      <c r="O33" s="65"/>
      <c r="P33" s="65"/>
      <c r="Q33" s="66"/>
      <c r="R33" s="67"/>
      <c r="S33" s="65"/>
      <c r="T33" s="65"/>
      <c r="U33" s="66"/>
    </row>
    <row r="34" spans="1:24" ht="19.5" customHeight="1" x14ac:dyDescent="0.2">
      <c r="A34" s="5" t="s">
        <v>9</v>
      </c>
      <c r="B34" s="65"/>
      <c r="C34" s="65"/>
      <c r="D34" s="65"/>
      <c r="E34" s="60">
        <v>6244</v>
      </c>
      <c r="F34" s="65"/>
      <c r="G34" s="65"/>
      <c r="H34" s="65"/>
      <c r="I34" s="60">
        <v>16433</v>
      </c>
      <c r="J34" s="67"/>
      <c r="K34" s="65"/>
      <c r="L34" s="65"/>
      <c r="M34" s="66"/>
      <c r="N34" s="67"/>
      <c r="O34" s="65"/>
      <c r="P34" s="65"/>
      <c r="Q34" s="66"/>
      <c r="R34" s="67"/>
      <c r="S34" s="65"/>
      <c r="T34" s="65"/>
      <c r="U34" s="66"/>
    </row>
    <row r="35" spans="1:24" ht="19.5" customHeight="1" x14ac:dyDescent="0.2">
      <c r="A35" s="83" t="s">
        <v>10</v>
      </c>
      <c r="B35" s="84"/>
      <c r="C35" s="84"/>
      <c r="D35" s="84"/>
      <c r="E35" s="85">
        <v>10098</v>
      </c>
      <c r="F35" s="84"/>
      <c r="G35" s="84"/>
      <c r="H35" s="84"/>
      <c r="I35" s="85">
        <v>4296</v>
      </c>
      <c r="J35" s="87"/>
      <c r="K35" s="84"/>
      <c r="L35" s="84"/>
      <c r="M35" s="86"/>
      <c r="N35" s="87"/>
      <c r="O35" s="84"/>
      <c r="P35" s="84"/>
      <c r="Q35" s="86"/>
      <c r="R35" s="87"/>
      <c r="S35" s="84"/>
      <c r="T35" s="84"/>
      <c r="U35" s="86"/>
    </row>
    <row r="36" spans="1:24" ht="21.2" customHeight="1" x14ac:dyDescent="0.2">
      <c r="A36" s="92" t="s">
        <v>12</v>
      </c>
      <c r="B36" s="62"/>
      <c r="C36" s="63"/>
      <c r="D36" s="63"/>
      <c r="E36" s="12">
        <f>SUM(E24:E35)</f>
        <v>254578</v>
      </c>
      <c r="F36" s="62"/>
      <c r="G36" s="63"/>
      <c r="H36" s="63"/>
      <c r="I36" s="12">
        <f>SUM(I24:I35)</f>
        <v>118370</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137</v>
      </c>
      <c r="F40" s="8"/>
      <c r="G40" s="8"/>
      <c r="H40" s="8"/>
      <c r="I40" s="9">
        <v>1683</v>
      </c>
      <c r="J40" s="8"/>
      <c r="K40" s="8"/>
      <c r="L40" s="8"/>
      <c r="M40" s="9">
        <v>0</v>
      </c>
      <c r="N40" s="8"/>
      <c r="O40" s="8"/>
      <c r="P40" s="8"/>
      <c r="Q40" s="9">
        <v>136</v>
      </c>
      <c r="R40" s="71"/>
      <c r="S40" s="71"/>
      <c r="T40" s="71"/>
      <c r="U40" s="72"/>
      <c r="X40" s="10"/>
    </row>
    <row r="41" spans="1:24" ht="19.5" customHeight="1" x14ac:dyDescent="0.2">
      <c r="A41" s="5" t="s">
        <v>15</v>
      </c>
      <c r="B41" s="7"/>
      <c r="C41" s="8"/>
      <c r="D41" s="8"/>
      <c r="E41" s="9">
        <v>2264</v>
      </c>
      <c r="F41" s="8"/>
      <c r="G41" s="8"/>
      <c r="H41" s="8"/>
      <c r="I41" s="9">
        <v>4275</v>
      </c>
      <c r="J41" s="8"/>
      <c r="K41" s="8"/>
      <c r="L41" s="8"/>
      <c r="M41" s="9">
        <v>4</v>
      </c>
      <c r="N41" s="8"/>
      <c r="O41" s="8"/>
      <c r="P41" s="8"/>
      <c r="Q41" s="9">
        <v>241</v>
      </c>
      <c r="R41" s="71"/>
      <c r="S41" s="71"/>
      <c r="T41" s="71"/>
      <c r="U41" s="72"/>
      <c r="X41" s="10"/>
    </row>
    <row r="42" spans="1:24" ht="19.5" customHeight="1" x14ac:dyDescent="0.2">
      <c r="A42" s="5" t="s">
        <v>16</v>
      </c>
      <c r="B42" s="7"/>
      <c r="C42" s="8"/>
      <c r="D42" s="8"/>
      <c r="E42" s="9">
        <v>2251</v>
      </c>
      <c r="F42" s="8"/>
      <c r="G42" s="8"/>
      <c r="H42" s="8"/>
      <c r="I42" s="9">
        <v>4177</v>
      </c>
      <c r="J42" s="8"/>
      <c r="K42" s="8"/>
      <c r="L42" s="8"/>
      <c r="M42" s="9">
        <v>4</v>
      </c>
      <c r="N42" s="8"/>
      <c r="O42" s="8"/>
      <c r="P42" s="8"/>
      <c r="Q42" s="9">
        <v>239</v>
      </c>
      <c r="R42" s="71"/>
      <c r="S42" s="71"/>
      <c r="T42" s="71"/>
      <c r="U42" s="72"/>
      <c r="X42" s="10"/>
    </row>
    <row r="43" spans="1:24" ht="19.5" customHeight="1" x14ac:dyDescent="0.2">
      <c r="A43" s="5" t="s">
        <v>19</v>
      </c>
      <c r="B43" s="7"/>
      <c r="C43" s="8"/>
      <c r="D43" s="8"/>
      <c r="E43" s="9">
        <v>1452</v>
      </c>
      <c r="F43" s="8"/>
      <c r="G43" s="8"/>
      <c r="H43" s="8"/>
      <c r="I43" s="9">
        <v>3209</v>
      </c>
      <c r="J43" s="8"/>
      <c r="K43" s="8"/>
      <c r="L43" s="8"/>
      <c r="M43" s="9">
        <v>3</v>
      </c>
      <c r="N43" s="8"/>
      <c r="O43" s="8"/>
      <c r="P43" s="8"/>
      <c r="Q43" s="9">
        <v>213</v>
      </c>
      <c r="R43" s="71"/>
      <c r="S43" s="71"/>
      <c r="T43" s="71"/>
      <c r="U43" s="72"/>
      <c r="X43" s="10"/>
    </row>
    <row r="44" spans="1:24" ht="19.5" customHeight="1" x14ac:dyDescent="0.2">
      <c r="A44" s="5" t="s">
        <v>17</v>
      </c>
      <c r="B44" s="7"/>
      <c r="C44" s="8"/>
      <c r="D44" s="8"/>
      <c r="E44" s="9">
        <v>2959</v>
      </c>
      <c r="F44" s="8"/>
      <c r="G44" s="8"/>
      <c r="H44" s="8"/>
      <c r="I44" s="9">
        <v>4449</v>
      </c>
      <c r="J44" s="8"/>
      <c r="K44" s="8"/>
      <c r="L44" s="8"/>
      <c r="M44" s="9">
        <v>7</v>
      </c>
      <c r="N44" s="8"/>
      <c r="O44" s="8"/>
      <c r="P44" s="8"/>
      <c r="Q44" s="9">
        <v>243</v>
      </c>
      <c r="R44" s="71"/>
      <c r="S44" s="71"/>
      <c r="T44" s="71"/>
      <c r="U44" s="72"/>
      <c r="X44" s="10"/>
    </row>
    <row r="45" spans="1:24" ht="19.5" customHeight="1" x14ac:dyDescent="0.2">
      <c r="A45" s="5" t="s">
        <v>18</v>
      </c>
      <c r="B45" s="7"/>
      <c r="C45" s="8"/>
      <c r="D45" s="8"/>
      <c r="E45" s="9">
        <v>2268</v>
      </c>
      <c r="F45" s="8"/>
      <c r="G45" s="8"/>
      <c r="H45" s="8"/>
      <c r="I45" s="9">
        <v>4280</v>
      </c>
      <c r="J45" s="8"/>
      <c r="K45" s="8"/>
      <c r="L45" s="8"/>
      <c r="M45" s="9">
        <v>6</v>
      </c>
      <c r="N45" s="8"/>
      <c r="O45" s="8"/>
      <c r="P45" s="8"/>
      <c r="Q45" s="9">
        <v>224</v>
      </c>
      <c r="R45" s="71"/>
      <c r="S45" s="71"/>
      <c r="T45" s="71"/>
      <c r="U45" s="72"/>
      <c r="X45" s="10"/>
    </row>
    <row r="46" spans="1:24" ht="19.5" customHeight="1" x14ac:dyDescent="0.2">
      <c r="A46" s="5" t="s">
        <v>5</v>
      </c>
      <c r="B46" s="7"/>
      <c r="C46" s="8"/>
      <c r="D46" s="8"/>
      <c r="E46" s="9">
        <v>1984</v>
      </c>
      <c r="F46" s="8"/>
      <c r="G46" s="8"/>
      <c r="H46" s="8"/>
      <c r="I46" s="9">
        <v>4074</v>
      </c>
      <c r="J46" s="8"/>
      <c r="K46" s="8"/>
      <c r="L46" s="8"/>
      <c r="M46" s="9">
        <v>6</v>
      </c>
      <c r="N46" s="8"/>
      <c r="O46" s="8"/>
      <c r="P46" s="8"/>
      <c r="Q46" s="9">
        <v>275</v>
      </c>
      <c r="R46" s="71"/>
      <c r="S46" s="71"/>
      <c r="T46" s="71"/>
      <c r="U46" s="72"/>
      <c r="X46" s="10"/>
    </row>
    <row r="47" spans="1:24" ht="19.5" customHeight="1" x14ac:dyDescent="0.2">
      <c r="A47" s="5" t="s">
        <v>6</v>
      </c>
      <c r="B47" s="7"/>
      <c r="C47" s="8"/>
      <c r="D47" s="8"/>
      <c r="E47" s="9">
        <v>3067</v>
      </c>
      <c r="F47" s="8"/>
      <c r="G47" s="8"/>
      <c r="H47" s="8"/>
      <c r="I47" s="9">
        <v>6101</v>
      </c>
      <c r="J47" s="8"/>
      <c r="K47" s="8"/>
      <c r="L47" s="8"/>
      <c r="M47" s="9">
        <v>5</v>
      </c>
      <c r="N47" s="8"/>
      <c r="O47" s="8"/>
      <c r="P47" s="8"/>
      <c r="Q47" s="9">
        <v>357</v>
      </c>
      <c r="R47" s="71"/>
      <c r="S47" s="71"/>
      <c r="T47" s="71"/>
      <c r="U47" s="72"/>
      <c r="X47" s="10"/>
    </row>
    <row r="48" spans="1:24" ht="19.5" customHeight="1" x14ac:dyDescent="0.2">
      <c r="A48" s="5" t="s">
        <v>7</v>
      </c>
      <c r="B48" s="7"/>
      <c r="C48" s="8"/>
      <c r="D48" s="8"/>
      <c r="E48" s="9">
        <v>3160</v>
      </c>
      <c r="F48" s="8"/>
      <c r="G48" s="8"/>
      <c r="H48" s="8"/>
      <c r="I48" s="9">
        <v>5816</v>
      </c>
      <c r="J48" s="8"/>
      <c r="K48" s="8"/>
      <c r="L48" s="8"/>
      <c r="M48" s="9">
        <v>6</v>
      </c>
      <c r="N48" s="8"/>
      <c r="O48" s="8"/>
      <c r="P48" s="8"/>
      <c r="Q48" s="9">
        <v>387</v>
      </c>
      <c r="R48" s="71"/>
      <c r="S48" s="71"/>
      <c r="T48" s="71"/>
      <c r="U48" s="72"/>
      <c r="X48" s="10"/>
    </row>
    <row r="49" spans="1:24" ht="19.5" customHeight="1" x14ac:dyDescent="0.2">
      <c r="A49" s="5" t="s">
        <v>8</v>
      </c>
      <c r="B49" s="7"/>
      <c r="C49" s="8"/>
      <c r="D49" s="8"/>
      <c r="E49" s="9">
        <v>2950</v>
      </c>
      <c r="F49" s="8"/>
      <c r="G49" s="8"/>
      <c r="H49" s="8"/>
      <c r="I49" s="9">
        <v>4800</v>
      </c>
      <c r="J49" s="8"/>
      <c r="K49" s="8"/>
      <c r="L49" s="8"/>
      <c r="M49" s="9">
        <v>4</v>
      </c>
      <c r="N49" s="8"/>
      <c r="O49" s="8"/>
      <c r="P49" s="8"/>
      <c r="Q49" s="9">
        <v>273</v>
      </c>
      <c r="R49" s="71"/>
      <c r="S49" s="71"/>
      <c r="T49" s="71"/>
      <c r="U49" s="72"/>
      <c r="X49" s="10"/>
    </row>
    <row r="50" spans="1:24" ht="19.5" customHeight="1" x14ac:dyDescent="0.2">
      <c r="A50" s="5" t="s">
        <v>9</v>
      </c>
      <c r="B50" s="7"/>
      <c r="C50" s="8"/>
      <c r="D50" s="8"/>
      <c r="E50" s="9">
        <v>4972</v>
      </c>
      <c r="F50" s="8"/>
      <c r="G50" s="8"/>
      <c r="H50" s="8"/>
      <c r="I50" s="9">
        <v>6287</v>
      </c>
      <c r="J50" s="8"/>
      <c r="K50" s="8"/>
      <c r="L50" s="8"/>
      <c r="M50" s="9">
        <v>6</v>
      </c>
      <c r="N50" s="8"/>
      <c r="O50" s="8"/>
      <c r="P50" s="8"/>
      <c r="Q50" s="9">
        <v>435</v>
      </c>
      <c r="R50" s="71"/>
      <c r="S50" s="71"/>
      <c r="T50" s="71"/>
      <c r="U50" s="72"/>
      <c r="X50" s="10"/>
    </row>
    <row r="51" spans="1:24" ht="19.5" customHeight="1" x14ac:dyDescent="0.2">
      <c r="A51" s="83" t="s">
        <v>10</v>
      </c>
      <c r="B51" s="93"/>
      <c r="C51" s="94"/>
      <c r="D51" s="94"/>
      <c r="E51" s="85">
        <v>2907</v>
      </c>
      <c r="F51" s="94"/>
      <c r="G51" s="94"/>
      <c r="H51" s="94"/>
      <c r="I51" s="85">
        <v>4043</v>
      </c>
      <c r="J51" s="94"/>
      <c r="K51" s="94"/>
      <c r="L51" s="94"/>
      <c r="M51" s="85">
        <v>4</v>
      </c>
      <c r="N51" s="94"/>
      <c r="O51" s="94"/>
      <c r="P51" s="94"/>
      <c r="Q51" s="85">
        <v>255</v>
      </c>
      <c r="R51" s="95"/>
      <c r="S51" s="95"/>
      <c r="T51" s="95"/>
      <c r="U51" s="96"/>
      <c r="X51" s="10"/>
    </row>
    <row r="52" spans="1:24" ht="21.75" customHeight="1" x14ac:dyDescent="0.2">
      <c r="A52" s="92" t="s">
        <v>14</v>
      </c>
      <c r="B52" s="117"/>
      <c r="C52" s="118"/>
      <c r="D52" s="119"/>
      <c r="E52" s="12">
        <f>AVERAGE(E40:E51)</f>
        <v>2530.9166666666665</v>
      </c>
      <c r="F52" s="117"/>
      <c r="G52" s="118"/>
      <c r="H52" s="119"/>
      <c r="I52" s="12">
        <f>AVERAGE(I40:I51)</f>
        <v>4432.833333333333</v>
      </c>
      <c r="J52" s="117"/>
      <c r="K52" s="118"/>
      <c r="L52" s="119"/>
      <c r="M52" s="12">
        <f>AVERAGE(M40:M51)</f>
        <v>4.583333333333333</v>
      </c>
      <c r="N52" s="117"/>
      <c r="O52" s="118"/>
      <c r="P52" s="119"/>
      <c r="Q52" s="12">
        <f>AVERAGE(Q40:Q51)</f>
        <v>273.16666666666669</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B2:T2"/>
    <mergeCell ref="F39:I39"/>
    <mergeCell ref="J39:M39"/>
    <mergeCell ref="N39:Q39"/>
    <mergeCell ref="R39:U39"/>
    <mergeCell ref="A54:U57"/>
    <mergeCell ref="R52:T52"/>
    <mergeCell ref="A38:A39"/>
    <mergeCell ref="B38:U38"/>
    <mergeCell ref="B39:E39"/>
    <mergeCell ref="F52:H52"/>
    <mergeCell ref="J52:L52"/>
    <mergeCell ref="N52:P52"/>
    <mergeCell ref="B52:D52"/>
    <mergeCell ref="A4:A6"/>
    <mergeCell ref="B4:U4"/>
    <mergeCell ref="B5:E5"/>
    <mergeCell ref="F5:I5"/>
    <mergeCell ref="J5:M5"/>
    <mergeCell ref="R5:U5"/>
    <mergeCell ref="N5:Q5"/>
    <mergeCell ref="A21:A23"/>
    <mergeCell ref="B21:U21"/>
    <mergeCell ref="B22:E22"/>
    <mergeCell ref="F22:I22"/>
    <mergeCell ref="J22:M22"/>
    <mergeCell ref="N22:Q22"/>
    <mergeCell ref="R22:U22"/>
  </mergeCells>
  <phoneticPr fontId="5"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5" width="11.7109375" style="3" bestFit="1" customWidth="1"/>
    <col min="16" max="16" width="11.28515625" style="3" customWidth="1"/>
    <col min="17" max="17" width="12.28515625" style="3" bestFit="1" customWidth="1"/>
    <col min="18" max="20" width="11.28515625" style="3" customWidth="1"/>
    <col min="21" max="21" width="11.7109375" style="3" customWidth="1"/>
    <col min="22" max="22" width="10.85546875" style="1" bestFit="1" customWidth="1"/>
    <col min="23" max="16384" width="9.140625" style="1"/>
  </cols>
  <sheetData>
    <row r="2" spans="1:22" ht="18" customHeight="1" x14ac:dyDescent="0.2">
      <c r="B2" s="129" t="s">
        <v>73</v>
      </c>
      <c r="C2" s="130"/>
      <c r="D2" s="130"/>
      <c r="E2" s="130"/>
      <c r="F2" s="130"/>
      <c r="G2" s="130"/>
      <c r="H2" s="130"/>
      <c r="I2" s="130"/>
      <c r="J2" s="130"/>
      <c r="K2" s="130"/>
      <c r="L2" s="130"/>
      <c r="M2" s="130"/>
      <c r="N2" s="130"/>
      <c r="O2" s="130"/>
      <c r="P2" s="130"/>
      <c r="Q2" s="130"/>
      <c r="R2" s="130"/>
      <c r="S2" s="130"/>
      <c r="T2" s="131"/>
      <c r="U2" s="1"/>
    </row>
    <row r="3" spans="1:22" ht="15.75" customHeight="1" x14ac:dyDescent="0.2"/>
    <row r="4" spans="1:22"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2"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2"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2" ht="18.75" customHeight="1" x14ac:dyDescent="0.2">
      <c r="A7" s="73" t="s">
        <v>11</v>
      </c>
      <c r="B7" s="74">
        <v>290300</v>
      </c>
      <c r="C7" s="74">
        <v>754080</v>
      </c>
      <c r="D7" s="74">
        <v>1821508</v>
      </c>
      <c r="E7" s="75">
        <f>SUM(B7:D7)</f>
        <v>2865888</v>
      </c>
      <c r="F7" s="76">
        <v>3861366.62</v>
      </c>
      <c r="G7" s="74">
        <v>1676494.46</v>
      </c>
      <c r="H7" s="74">
        <v>2674553.92</v>
      </c>
      <c r="I7" s="75">
        <f t="shared" ref="I7:I18" si="0">SUM(F7:H7)</f>
        <v>8212415</v>
      </c>
      <c r="J7" s="101">
        <v>4003</v>
      </c>
      <c r="K7" s="101">
        <v>782</v>
      </c>
      <c r="L7" s="101">
        <v>1467</v>
      </c>
      <c r="M7" s="75">
        <f t="shared" ref="M7:M18" si="1">SUM(J7:L7)</f>
        <v>6252</v>
      </c>
      <c r="N7" s="76">
        <v>12250108</v>
      </c>
      <c r="O7" s="74">
        <v>6190440</v>
      </c>
      <c r="P7" s="74">
        <v>10334926</v>
      </c>
      <c r="Q7" s="75">
        <f t="shared" ref="Q7:Q18" si="2">SUM(N7:P7)</f>
        <v>28775474</v>
      </c>
      <c r="R7" s="76">
        <v>1016772</v>
      </c>
      <c r="S7" s="74">
        <v>747401</v>
      </c>
      <c r="T7" s="74">
        <v>1523907</v>
      </c>
      <c r="U7" s="75">
        <f t="shared" ref="U7:U18" si="3">SUM(R7:T7)</f>
        <v>3288080</v>
      </c>
    </row>
    <row r="8" spans="1:22" ht="18.75" customHeight="1" x14ac:dyDescent="0.2">
      <c r="A8" s="5" t="s">
        <v>15</v>
      </c>
      <c r="B8" s="59">
        <v>199422</v>
      </c>
      <c r="C8" s="59">
        <v>682226</v>
      </c>
      <c r="D8" s="59">
        <v>1571303</v>
      </c>
      <c r="E8" s="60">
        <f>SUM(B8:D8)</f>
        <v>2452951</v>
      </c>
      <c r="F8" s="58">
        <v>3473494</v>
      </c>
      <c r="G8" s="59">
        <v>1589032</v>
      </c>
      <c r="H8" s="59">
        <v>2207796</v>
      </c>
      <c r="I8" s="60">
        <f t="shared" si="0"/>
        <v>7270322</v>
      </c>
      <c r="J8" s="102">
        <v>3743</v>
      </c>
      <c r="K8" s="102">
        <v>596</v>
      </c>
      <c r="L8" s="102">
        <v>968</v>
      </c>
      <c r="M8" s="60">
        <f t="shared" si="1"/>
        <v>5307</v>
      </c>
      <c r="N8" s="58">
        <v>13169242</v>
      </c>
      <c r="O8" s="59">
        <v>7320234</v>
      </c>
      <c r="P8" s="59">
        <v>10909895</v>
      </c>
      <c r="Q8" s="60">
        <f t="shared" si="2"/>
        <v>31399371</v>
      </c>
      <c r="R8" s="58">
        <v>953114</v>
      </c>
      <c r="S8" s="59">
        <v>707935</v>
      </c>
      <c r="T8" s="59">
        <v>1248993</v>
      </c>
      <c r="U8" s="60">
        <f t="shared" si="3"/>
        <v>2910042</v>
      </c>
    </row>
    <row r="9" spans="1:22" ht="18.75" customHeight="1" x14ac:dyDescent="0.2">
      <c r="A9" s="5" t="s">
        <v>16</v>
      </c>
      <c r="B9" s="59">
        <v>112908</v>
      </c>
      <c r="C9" s="59">
        <v>378665</v>
      </c>
      <c r="D9" s="59">
        <v>836823</v>
      </c>
      <c r="E9" s="60">
        <f>SUM(B9:D9)</f>
        <v>1328396</v>
      </c>
      <c r="F9" s="58">
        <v>4438382.62</v>
      </c>
      <c r="G9" s="59">
        <v>2021372.5</v>
      </c>
      <c r="H9" s="59">
        <v>2967162.8799999999</v>
      </c>
      <c r="I9" s="60">
        <f t="shared" si="0"/>
        <v>9426918</v>
      </c>
      <c r="J9" s="102">
        <v>3679</v>
      </c>
      <c r="K9" s="102">
        <v>705</v>
      </c>
      <c r="L9" s="102">
        <v>1184</v>
      </c>
      <c r="M9" s="60">
        <f t="shared" si="1"/>
        <v>5568</v>
      </c>
      <c r="N9" s="58">
        <v>14086354</v>
      </c>
      <c r="O9" s="59">
        <v>8469673</v>
      </c>
      <c r="P9" s="59">
        <v>12637054</v>
      </c>
      <c r="Q9" s="60">
        <f t="shared" si="2"/>
        <v>35193081</v>
      </c>
      <c r="R9" s="58">
        <v>1001154</v>
      </c>
      <c r="S9" s="59">
        <v>799267</v>
      </c>
      <c r="T9" s="59">
        <v>1416565</v>
      </c>
      <c r="U9" s="60">
        <f t="shared" si="3"/>
        <v>3216986</v>
      </c>
    </row>
    <row r="10" spans="1:22" ht="18.75" customHeight="1" x14ac:dyDescent="0.2">
      <c r="A10" s="5" t="s">
        <v>19</v>
      </c>
      <c r="B10" s="59">
        <v>54566</v>
      </c>
      <c r="C10" s="59">
        <v>246873</v>
      </c>
      <c r="D10" s="59">
        <v>701196</v>
      </c>
      <c r="E10" s="60">
        <f>SUM(B10:D10)</f>
        <v>1002635</v>
      </c>
      <c r="F10" s="58">
        <v>3551842.6</v>
      </c>
      <c r="G10" s="59">
        <v>1605093.46</v>
      </c>
      <c r="H10" s="59">
        <v>2913864.94</v>
      </c>
      <c r="I10" s="60">
        <f t="shared" si="0"/>
        <v>8070801</v>
      </c>
      <c r="J10" s="102">
        <v>2423</v>
      </c>
      <c r="K10" s="102">
        <v>514</v>
      </c>
      <c r="L10" s="102">
        <v>1035</v>
      </c>
      <c r="M10" s="60">
        <f t="shared" si="1"/>
        <v>3972</v>
      </c>
      <c r="N10" s="58">
        <v>11971032</v>
      </c>
      <c r="O10" s="59">
        <v>7046863</v>
      </c>
      <c r="P10" s="59">
        <v>12395263</v>
      </c>
      <c r="Q10" s="60">
        <f t="shared" si="2"/>
        <v>31413158</v>
      </c>
      <c r="R10" s="58">
        <v>922919</v>
      </c>
      <c r="S10" s="59">
        <v>697408</v>
      </c>
      <c r="T10" s="59">
        <v>1444630</v>
      </c>
      <c r="U10" s="60">
        <f t="shared" si="3"/>
        <v>3064957</v>
      </c>
    </row>
    <row r="11" spans="1:22" ht="18.75" customHeight="1" x14ac:dyDescent="0.2">
      <c r="A11" s="5" t="s">
        <v>17</v>
      </c>
      <c r="B11" s="59">
        <v>80605</v>
      </c>
      <c r="C11" s="59">
        <v>517877</v>
      </c>
      <c r="D11" s="59">
        <v>1633733</v>
      </c>
      <c r="E11" s="60">
        <f t="shared" ref="E11:E18" si="4">SUM(B11:D11)</f>
        <v>2232215</v>
      </c>
      <c r="F11" s="58">
        <v>3780667</v>
      </c>
      <c r="G11" s="59">
        <v>1873194</v>
      </c>
      <c r="H11" s="59">
        <v>3046193</v>
      </c>
      <c r="I11" s="60">
        <f t="shared" si="0"/>
        <v>8700054</v>
      </c>
      <c r="J11" s="102">
        <v>2186</v>
      </c>
      <c r="K11" s="102">
        <v>585</v>
      </c>
      <c r="L11" s="102">
        <v>1043</v>
      </c>
      <c r="M11" s="60">
        <f t="shared" si="1"/>
        <v>3814</v>
      </c>
      <c r="N11" s="58">
        <v>12630920.310000001</v>
      </c>
      <c r="O11" s="59">
        <v>7940942.25</v>
      </c>
      <c r="P11" s="59">
        <v>12206997.439999999</v>
      </c>
      <c r="Q11" s="60">
        <f t="shared" si="2"/>
        <v>32778860</v>
      </c>
      <c r="R11" s="58">
        <v>998342</v>
      </c>
      <c r="S11" s="59">
        <v>782653</v>
      </c>
      <c r="T11" s="59">
        <v>1408970</v>
      </c>
      <c r="U11" s="60">
        <f t="shared" si="3"/>
        <v>3189965</v>
      </c>
    </row>
    <row r="12" spans="1:22" ht="18.75" customHeight="1" x14ac:dyDescent="0.2">
      <c r="A12" s="5" t="s">
        <v>18</v>
      </c>
      <c r="B12" s="59">
        <v>78997</v>
      </c>
      <c r="C12" s="59">
        <v>397521</v>
      </c>
      <c r="D12" s="59">
        <v>1416794</v>
      </c>
      <c r="E12" s="60">
        <f t="shared" si="4"/>
        <v>1893312</v>
      </c>
      <c r="F12" s="58">
        <v>3371404.3</v>
      </c>
      <c r="G12" s="59">
        <v>1621834.23</v>
      </c>
      <c r="H12" s="59">
        <v>3059193.47</v>
      </c>
      <c r="I12" s="60">
        <f t="shared" si="0"/>
        <v>8052432</v>
      </c>
      <c r="J12" s="102">
        <v>26621</v>
      </c>
      <c r="K12" s="102">
        <v>11310</v>
      </c>
      <c r="L12" s="102">
        <v>18442</v>
      </c>
      <c r="M12" s="60">
        <f t="shared" si="1"/>
        <v>56373</v>
      </c>
      <c r="N12" s="58">
        <v>15266466</v>
      </c>
      <c r="O12" s="59">
        <v>7977839</v>
      </c>
      <c r="P12" s="59">
        <v>13783108</v>
      </c>
      <c r="Q12" s="60">
        <f t="shared" si="2"/>
        <v>37027413</v>
      </c>
      <c r="R12" s="58">
        <v>976626</v>
      </c>
      <c r="S12" s="59">
        <v>715160</v>
      </c>
      <c r="T12" s="59">
        <v>1432078</v>
      </c>
      <c r="U12" s="60">
        <f t="shared" si="3"/>
        <v>3123864</v>
      </c>
    </row>
    <row r="13" spans="1:22" ht="18.75" customHeight="1" x14ac:dyDescent="0.2">
      <c r="A13" s="5" t="s">
        <v>5</v>
      </c>
      <c r="B13" s="59">
        <v>100119</v>
      </c>
      <c r="C13" s="59">
        <v>491519</v>
      </c>
      <c r="D13" s="59">
        <v>1561103</v>
      </c>
      <c r="E13" s="60">
        <f t="shared" si="4"/>
        <v>2152741</v>
      </c>
      <c r="F13" s="58">
        <v>3477561</v>
      </c>
      <c r="G13" s="59">
        <v>1722335</v>
      </c>
      <c r="H13" s="59">
        <v>2947246</v>
      </c>
      <c r="I13" s="60">
        <f t="shared" si="0"/>
        <v>8147142</v>
      </c>
      <c r="J13" s="102">
        <v>53081</v>
      </c>
      <c r="K13" s="102">
        <v>26015</v>
      </c>
      <c r="L13" s="102">
        <v>41677</v>
      </c>
      <c r="M13" s="60">
        <f t="shared" si="1"/>
        <v>120773</v>
      </c>
      <c r="N13" s="58">
        <v>18693716</v>
      </c>
      <c r="O13" s="59">
        <v>9184512</v>
      </c>
      <c r="P13" s="59">
        <v>13722546</v>
      </c>
      <c r="Q13" s="60">
        <f t="shared" si="2"/>
        <v>41600774</v>
      </c>
      <c r="R13" s="58">
        <v>1189618</v>
      </c>
      <c r="S13" s="59">
        <v>842817</v>
      </c>
      <c r="T13" s="59">
        <v>1476612</v>
      </c>
      <c r="U13" s="60">
        <f t="shared" si="3"/>
        <v>3509047</v>
      </c>
      <c r="V13" s="97"/>
    </row>
    <row r="14" spans="1:22" ht="18.75" customHeight="1" x14ac:dyDescent="0.2">
      <c r="A14" s="5" t="s">
        <v>6</v>
      </c>
      <c r="B14" s="59">
        <v>92171.3</v>
      </c>
      <c r="C14" s="59">
        <v>547710</v>
      </c>
      <c r="D14" s="59">
        <v>1637172</v>
      </c>
      <c r="E14" s="60">
        <f t="shared" si="4"/>
        <v>2277053.2999999998</v>
      </c>
      <c r="F14" s="58">
        <v>2893037.3</v>
      </c>
      <c r="G14" s="59">
        <v>1851157.24</v>
      </c>
      <c r="H14" s="59">
        <v>3510590.46</v>
      </c>
      <c r="I14" s="60">
        <f t="shared" si="0"/>
        <v>8254785</v>
      </c>
      <c r="J14" s="102">
        <v>55088</v>
      </c>
      <c r="K14" s="102">
        <v>29112</v>
      </c>
      <c r="L14" s="102">
        <v>52848</v>
      </c>
      <c r="M14" s="60">
        <f t="shared" si="1"/>
        <v>137048</v>
      </c>
      <c r="N14" s="58">
        <v>17219967</v>
      </c>
      <c r="O14" s="59">
        <v>10944579</v>
      </c>
      <c r="P14" s="59">
        <v>17138679</v>
      </c>
      <c r="Q14" s="60">
        <f t="shared" si="2"/>
        <v>45303225</v>
      </c>
      <c r="R14" s="58">
        <v>1071226</v>
      </c>
      <c r="S14" s="59">
        <v>883459</v>
      </c>
      <c r="T14" s="59">
        <v>1700141</v>
      </c>
      <c r="U14" s="60">
        <f t="shared" si="3"/>
        <v>3654826</v>
      </c>
      <c r="V14" s="97"/>
    </row>
    <row r="15" spans="1:22" ht="18.75" customHeight="1" x14ac:dyDescent="0.2">
      <c r="A15" s="5" t="s">
        <v>7</v>
      </c>
      <c r="B15" s="59">
        <v>107893</v>
      </c>
      <c r="C15" s="59">
        <v>785019</v>
      </c>
      <c r="D15" s="59">
        <v>1932210</v>
      </c>
      <c r="E15" s="60">
        <f t="shared" si="4"/>
        <v>2825122</v>
      </c>
      <c r="F15" s="58">
        <v>3938350</v>
      </c>
      <c r="G15" s="59">
        <v>1983942</v>
      </c>
      <c r="H15" s="59">
        <v>3190399</v>
      </c>
      <c r="I15" s="60">
        <f t="shared" si="0"/>
        <v>9112691</v>
      </c>
      <c r="J15" s="102">
        <v>55981</v>
      </c>
      <c r="K15" s="102">
        <v>29269</v>
      </c>
      <c r="L15" s="102">
        <v>46568</v>
      </c>
      <c r="M15" s="60">
        <f t="shared" si="1"/>
        <v>131818</v>
      </c>
      <c r="N15" s="58">
        <v>20278215</v>
      </c>
      <c r="O15" s="59">
        <v>10786085</v>
      </c>
      <c r="P15" s="59">
        <v>15029704</v>
      </c>
      <c r="Q15" s="60">
        <f t="shared" si="2"/>
        <v>46094004</v>
      </c>
      <c r="R15" s="58">
        <v>1150345</v>
      </c>
      <c r="S15" s="59">
        <v>832975</v>
      </c>
      <c r="T15" s="59">
        <v>1461307</v>
      </c>
      <c r="U15" s="60">
        <f t="shared" si="3"/>
        <v>3444627</v>
      </c>
    </row>
    <row r="16" spans="1:22" ht="18.75" customHeight="1" x14ac:dyDescent="0.2">
      <c r="A16" s="5" t="s">
        <v>8</v>
      </c>
      <c r="B16" s="59">
        <v>229228</v>
      </c>
      <c r="C16" s="59">
        <v>932129</v>
      </c>
      <c r="D16" s="59">
        <v>2135919</v>
      </c>
      <c r="E16" s="60">
        <f t="shared" si="4"/>
        <v>3297276</v>
      </c>
      <c r="F16" s="58">
        <v>4884709</v>
      </c>
      <c r="G16" s="59">
        <v>2253855</v>
      </c>
      <c r="H16" s="59">
        <v>3437813</v>
      </c>
      <c r="I16" s="60">
        <f t="shared" si="0"/>
        <v>10576377</v>
      </c>
      <c r="J16" s="102">
        <v>57050</v>
      </c>
      <c r="K16" s="102">
        <v>30819</v>
      </c>
      <c r="L16" s="102">
        <v>49113</v>
      </c>
      <c r="M16" s="60">
        <f t="shared" si="1"/>
        <v>136982</v>
      </c>
      <c r="N16" s="58">
        <v>19573074</v>
      </c>
      <c r="O16" s="59">
        <v>10794738</v>
      </c>
      <c r="P16" s="59">
        <v>15070478</v>
      </c>
      <c r="Q16" s="60">
        <f t="shared" si="2"/>
        <v>45438290</v>
      </c>
      <c r="R16" s="58">
        <v>1217693</v>
      </c>
      <c r="S16" s="59">
        <v>861033</v>
      </c>
      <c r="T16" s="59">
        <v>1505311</v>
      </c>
      <c r="U16" s="60">
        <f t="shared" si="3"/>
        <v>3584037</v>
      </c>
      <c r="V16" s="97"/>
    </row>
    <row r="17" spans="1:26" ht="18.75" customHeight="1" x14ac:dyDescent="0.2">
      <c r="A17" s="5" t="s">
        <v>9</v>
      </c>
      <c r="B17" s="59">
        <v>399494</v>
      </c>
      <c r="C17" s="59">
        <v>878660</v>
      </c>
      <c r="D17" s="59">
        <v>2165894</v>
      </c>
      <c r="E17" s="60">
        <f t="shared" si="4"/>
        <v>3444048</v>
      </c>
      <c r="F17" s="58">
        <v>4858952</v>
      </c>
      <c r="G17" s="59">
        <v>2245697</v>
      </c>
      <c r="H17" s="59">
        <v>3791221</v>
      </c>
      <c r="I17" s="60">
        <f t="shared" si="0"/>
        <v>10895870</v>
      </c>
      <c r="J17" s="102">
        <v>48298</v>
      </c>
      <c r="K17" s="102">
        <v>28158</v>
      </c>
      <c r="L17" s="102">
        <v>54276</v>
      </c>
      <c r="M17" s="60">
        <f t="shared" si="1"/>
        <v>130732</v>
      </c>
      <c r="N17" s="58">
        <v>16614579</v>
      </c>
      <c r="O17" s="59">
        <v>9787159</v>
      </c>
      <c r="P17" s="59">
        <v>16316975</v>
      </c>
      <c r="Q17" s="60">
        <f t="shared" si="2"/>
        <v>42718713</v>
      </c>
      <c r="R17" s="58">
        <v>1063042</v>
      </c>
      <c r="S17" s="59">
        <v>797402</v>
      </c>
      <c r="T17" s="59">
        <v>1632534</v>
      </c>
      <c r="U17" s="60">
        <f t="shared" si="3"/>
        <v>3492978</v>
      </c>
    </row>
    <row r="18" spans="1:26" ht="18.75" customHeight="1" x14ac:dyDescent="0.2">
      <c r="A18" s="5" t="s">
        <v>10</v>
      </c>
      <c r="B18" s="61">
        <v>447366</v>
      </c>
      <c r="C18" s="61">
        <v>1009878</v>
      </c>
      <c r="D18" s="61">
        <v>2656481</v>
      </c>
      <c r="E18" s="60">
        <f t="shared" si="4"/>
        <v>4113725</v>
      </c>
      <c r="F18" s="61">
        <v>4083623</v>
      </c>
      <c r="G18" s="61">
        <v>1993929</v>
      </c>
      <c r="H18" s="61">
        <v>3673332</v>
      </c>
      <c r="I18" s="60">
        <f t="shared" si="0"/>
        <v>9750884</v>
      </c>
      <c r="J18" s="102">
        <v>50793</v>
      </c>
      <c r="K18" s="102">
        <v>29346</v>
      </c>
      <c r="L18" s="102">
        <v>60422</v>
      </c>
      <c r="M18" s="60">
        <f t="shared" si="1"/>
        <v>140561</v>
      </c>
      <c r="N18" s="61">
        <v>15336569</v>
      </c>
      <c r="O18" s="61">
        <v>8701152</v>
      </c>
      <c r="P18" s="61">
        <v>15334285</v>
      </c>
      <c r="Q18" s="60">
        <f t="shared" si="2"/>
        <v>39372006</v>
      </c>
      <c r="R18" s="61">
        <v>71559</v>
      </c>
      <c r="S18" s="61">
        <v>54369</v>
      </c>
      <c r="T18" s="61">
        <v>119209</v>
      </c>
      <c r="U18" s="60">
        <f t="shared" si="3"/>
        <v>245137</v>
      </c>
    </row>
    <row r="19" spans="1:26" ht="21.75" customHeight="1" x14ac:dyDescent="0.2">
      <c r="A19" s="11" t="s">
        <v>12</v>
      </c>
      <c r="B19" s="62">
        <f t="shared" ref="B19:U19" si="5">SUM(B7:B18)</f>
        <v>2193069.2999999998</v>
      </c>
      <c r="C19" s="63">
        <f t="shared" si="5"/>
        <v>7622157</v>
      </c>
      <c r="D19" s="63">
        <f t="shared" si="5"/>
        <v>20070136</v>
      </c>
      <c r="E19" s="12">
        <f t="shared" si="5"/>
        <v>29885362.300000001</v>
      </c>
      <c r="F19" s="62">
        <f t="shared" si="5"/>
        <v>46613389.439999998</v>
      </c>
      <c r="G19" s="63">
        <f t="shared" si="5"/>
        <v>22437935.890000001</v>
      </c>
      <c r="H19" s="63">
        <f t="shared" si="5"/>
        <v>37419365.670000002</v>
      </c>
      <c r="I19" s="12">
        <f t="shared" si="5"/>
        <v>106470691</v>
      </c>
      <c r="J19" s="62">
        <f t="shared" si="5"/>
        <v>362946</v>
      </c>
      <c r="K19" s="62">
        <f t="shared" si="5"/>
        <v>187211</v>
      </c>
      <c r="L19" s="62">
        <f t="shared" si="5"/>
        <v>329043</v>
      </c>
      <c r="M19" s="12">
        <f t="shared" si="5"/>
        <v>879200</v>
      </c>
      <c r="N19" s="62">
        <f t="shared" si="5"/>
        <v>187090242.31</v>
      </c>
      <c r="O19" s="63">
        <f t="shared" si="5"/>
        <v>105144216.25</v>
      </c>
      <c r="P19" s="63">
        <f t="shared" si="5"/>
        <v>164879910.44</v>
      </c>
      <c r="Q19" s="12">
        <f t="shared" si="5"/>
        <v>457114369</v>
      </c>
      <c r="R19" s="62">
        <f t="shared" si="5"/>
        <v>11632410</v>
      </c>
      <c r="S19" s="63">
        <f t="shared" si="5"/>
        <v>8721879</v>
      </c>
      <c r="T19" s="63">
        <f t="shared" si="5"/>
        <v>16370257</v>
      </c>
      <c r="U19" s="12">
        <f t="shared" si="5"/>
        <v>36724546</v>
      </c>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100328</v>
      </c>
      <c r="F24" s="78"/>
      <c r="G24" s="78"/>
      <c r="H24" s="78"/>
      <c r="I24" s="75">
        <v>4521</v>
      </c>
      <c r="J24" s="78"/>
      <c r="K24" s="78"/>
      <c r="L24" s="78"/>
      <c r="M24" s="79"/>
      <c r="N24" s="78"/>
      <c r="O24" s="78"/>
      <c r="P24" s="78"/>
      <c r="Q24" s="79"/>
      <c r="R24" s="78"/>
      <c r="S24" s="78"/>
      <c r="T24" s="78"/>
      <c r="U24" s="79"/>
    </row>
    <row r="25" spans="1:26" ht="19.5" customHeight="1" x14ac:dyDescent="0.2">
      <c r="A25" s="5" t="s">
        <v>15</v>
      </c>
      <c r="B25" s="65"/>
      <c r="C25" s="65"/>
      <c r="D25" s="65"/>
      <c r="E25" s="60">
        <v>100090</v>
      </c>
      <c r="F25" s="65"/>
      <c r="G25" s="65"/>
      <c r="H25" s="65"/>
      <c r="I25" s="60">
        <v>4196</v>
      </c>
      <c r="J25" s="65"/>
      <c r="K25" s="65"/>
      <c r="L25" s="65"/>
      <c r="M25" s="66"/>
      <c r="N25" s="65"/>
      <c r="O25" s="65"/>
      <c r="P25" s="65"/>
      <c r="Q25" s="66"/>
      <c r="R25" s="65"/>
      <c r="S25" s="65"/>
      <c r="T25" s="65"/>
      <c r="U25" s="66"/>
    </row>
    <row r="26" spans="1:26" ht="19.5" customHeight="1" x14ac:dyDescent="0.2">
      <c r="A26" s="5" t="s">
        <v>16</v>
      </c>
      <c r="B26" s="65"/>
      <c r="C26" s="65"/>
      <c r="D26" s="65"/>
      <c r="E26" s="60">
        <v>26881</v>
      </c>
      <c r="F26" s="65"/>
      <c r="G26" s="65"/>
      <c r="H26" s="65"/>
      <c r="I26" s="60">
        <v>37265</v>
      </c>
      <c r="J26" s="65"/>
      <c r="K26" s="65"/>
      <c r="L26" s="65"/>
      <c r="M26" s="66"/>
      <c r="N26" s="65"/>
      <c r="O26" s="65"/>
      <c r="P26" s="65"/>
      <c r="Q26" s="66"/>
      <c r="R26" s="65"/>
      <c r="S26" s="65"/>
      <c r="T26" s="65"/>
      <c r="U26" s="66"/>
    </row>
    <row r="27" spans="1:26" ht="19.5" customHeight="1" x14ac:dyDescent="0.2">
      <c r="A27" s="5" t="s">
        <v>19</v>
      </c>
      <c r="B27" s="65"/>
      <c r="C27" s="65"/>
      <c r="D27" s="65"/>
      <c r="E27" s="60">
        <v>25941</v>
      </c>
      <c r="F27" s="65"/>
      <c r="G27" s="65"/>
      <c r="H27" s="65"/>
      <c r="I27" s="60">
        <v>37544</v>
      </c>
      <c r="J27" s="65"/>
      <c r="K27" s="65"/>
      <c r="L27" s="65"/>
      <c r="M27" s="66"/>
      <c r="N27" s="65"/>
      <c r="O27" s="65"/>
      <c r="P27" s="65"/>
      <c r="Q27" s="66"/>
      <c r="R27" s="65"/>
      <c r="S27" s="65"/>
      <c r="T27" s="65"/>
      <c r="U27" s="66"/>
    </row>
    <row r="28" spans="1:26" ht="19.5" customHeight="1" x14ac:dyDescent="0.2">
      <c r="A28" s="5" t="s">
        <v>17</v>
      </c>
      <c r="B28" s="65"/>
      <c r="C28" s="65"/>
      <c r="D28" s="65"/>
      <c r="E28" s="60">
        <v>128387</v>
      </c>
      <c r="F28" s="65"/>
      <c r="G28" s="65"/>
      <c r="H28" s="65"/>
      <c r="I28" s="60">
        <v>35359</v>
      </c>
      <c r="J28" s="65"/>
      <c r="K28" s="65"/>
      <c r="L28" s="65"/>
      <c r="M28" s="66"/>
      <c r="N28" s="65"/>
      <c r="O28" s="65"/>
      <c r="P28" s="65"/>
      <c r="Q28" s="66"/>
      <c r="R28" s="65"/>
      <c r="S28" s="65"/>
      <c r="T28" s="65"/>
      <c r="U28" s="66"/>
    </row>
    <row r="29" spans="1:26" ht="19.5" customHeight="1" x14ac:dyDescent="0.2">
      <c r="A29" s="5" t="s">
        <v>18</v>
      </c>
      <c r="B29" s="65"/>
      <c r="C29" s="65"/>
      <c r="D29" s="65"/>
      <c r="E29" s="60">
        <v>125735</v>
      </c>
      <c r="F29" s="65"/>
      <c r="G29" s="65"/>
      <c r="H29" s="65"/>
      <c r="I29" s="60">
        <v>65282</v>
      </c>
      <c r="J29" s="65"/>
      <c r="K29" s="65"/>
      <c r="L29" s="65"/>
      <c r="M29" s="66"/>
      <c r="N29" s="65"/>
      <c r="O29" s="65"/>
      <c r="P29" s="65"/>
      <c r="Q29" s="66"/>
      <c r="R29" s="65"/>
      <c r="S29" s="65"/>
      <c r="T29" s="65"/>
      <c r="U29" s="66"/>
    </row>
    <row r="30" spans="1:26" ht="19.5" customHeight="1" x14ac:dyDescent="0.2">
      <c r="A30" s="5" t="s">
        <v>5</v>
      </c>
      <c r="B30" s="65"/>
      <c r="C30" s="65"/>
      <c r="D30" s="65"/>
      <c r="E30" s="60">
        <v>129138</v>
      </c>
      <c r="F30" s="65"/>
      <c r="G30" s="65"/>
      <c r="H30" s="65"/>
      <c r="I30" s="60">
        <v>68681</v>
      </c>
      <c r="J30" s="65"/>
      <c r="K30" s="65"/>
      <c r="L30" s="65"/>
      <c r="M30" s="66"/>
      <c r="N30" s="65"/>
      <c r="O30" s="65"/>
      <c r="P30" s="65"/>
      <c r="Q30" s="66"/>
      <c r="R30" s="65"/>
      <c r="S30" s="65"/>
      <c r="T30" s="65"/>
      <c r="U30" s="66"/>
    </row>
    <row r="31" spans="1:26" ht="19.5" customHeight="1" x14ac:dyDescent="0.2">
      <c r="A31" s="5" t="s">
        <v>6</v>
      </c>
      <c r="B31" s="65"/>
      <c r="C31" s="65"/>
      <c r="D31" s="65"/>
      <c r="E31" s="60">
        <v>127450</v>
      </c>
      <c r="F31" s="65"/>
      <c r="G31" s="65"/>
      <c r="H31" s="65"/>
      <c r="I31" s="60">
        <v>69031</v>
      </c>
      <c r="J31" s="65"/>
      <c r="K31" s="65"/>
      <c r="L31" s="65"/>
      <c r="M31" s="66"/>
      <c r="N31" s="65"/>
      <c r="O31" s="65"/>
      <c r="P31" s="65"/>
      <c r="Q31" s="66"/>
      <c r="R31" s="65"/>
      <c r="S31" s="65"/>
      <c r="T31" s="65"/>
      <c r="U31" s="66"/>
    </row>
    <row r="32" spans="1:26" ht="19.5" customHeight="1" x14ac:dyDescent="0.2">
      <c r="A32" s="5" t="s">
        <v>7</v>
      </c>
      <c r="B32" s="65"/>
      <c r="C32" s="65"/>
      <c r="D32" s="65"/>
      <c r="E32" s="60">
        <v>111221</v>
      </c>
      <c r="F32" s="65"/>
      <c r="G32" s="65"/>
      <c r="H32" s="65"/>
      <c r="I32" s="60">
        <v>36424</v>
      </c>
      <c r="J32" s="65"/>
      <c r="K32" s="65"/>
      <c r="L32" s="65"/>
      <c r="M32" s="66"/>
      <c r="N32" s="65"/>
      <c r="O32" s="65"/>
      <c r="P32" s="65"/>
      <c r="Q32" s="66"/>
      <c r="R32" s="65"/>
      <c r="S32" s="65"/>
      <c r="T32" s="65"/>
      <c r="U32" s="66"/>
    </row>
    <row r="33" spans="1:24" ht="19.5" customHeight="1" x14ac:dyDescent="0.2">
      <c r="A33" s="5" t="s">
        <v>8</v>
      </c>
      <c r="B33" s="65"/>
      <c r="C33" s="65"/>
      <c r="D33" s="65"/>
      <c r="E33" s="60">
        <v>114420</v>
      </c>
      <c r="F33" s="65"/>
      <c r="G33" s="65"/>
      <c r="H33" s="65"/>
      <c r="I33" s="60">
        <v>45345</v>
      </c>
      <c r="J33" s="65"/>
      <c r="K33" s="65"/>
      <c r="L33" s="65"/>
      <c r="M33" s="66"/>
      <c r="N33" s="65"/>
      <c r="O33" s="65"/>
      <c r="P33" s="65"/>
      <c r="Q33" s="66"/>
      <c r="R33" s="65"/>
      <c r="S33" s="65"/>
      <c r="T33" s="65"/>
      <c r="U33" s="66"/>
    </row>
    <row r="34" spans="1:24" ht="19.5" customHeight="1" x14ac:dyDescent="0.2">
      <c r="A34" s="5" t="s">
        <v>9</v>
      </c>
      <c r="B34" s="65"/>
      <c r="C34" s="65"/>
      <c r="D34" s="65"/>
      <c r="E34" s="60">
        <v>113401</v>
      </c>
      <c r="F34" s="65"/>
      <c r="G34" s="65"/>
      <c r="H34" s="65"/>
      <c r="I34" s="60">
        <v>52793</v>
      </c>
      <c r="J34" s="65"/>
      <c r="K34" s="65"/>
      <c r="L34" s="65"/>
      <c r="M34" s="66"/>
      <c r="N34" s="65"/>
      <c r="O34" s="65"/>
      <c r="P34" s="65"/>
      <c r="Q34" s="66"/>
      <c r="R34" s="65"/>
      <c r="S34" s="65"/>
      <c r="T34" s="65"/>
      <c r="U34" s="66"/>
    </row>
    <row r="35" spans="1:24" ht="19.5" customHeight="1" x14ac:dyDescent="0.2">
      <c r="A35" s="83" t="s">
        <v>10</v>
      </c>
      <c r="B35" s="84"/>
      <c r="C35" s="84"/>
      <c r="D35" s="84"/>
      <c r="E35" s="85">
        <v>106762</v>
      </c>
      <c r="F35" s="84"/>
      <c r="G35" s="84"/>
      <c r="H35" s="84"/>
      <c r="I35" s="85">
        <v>29096</v>
      </c>
      <c r="J35" s="84"/>
      <c r="K35" s="84"/>
      <c r="L35" s="84"/>
      <c r="M35" s="86"/>
      <c r="N35" s="84"/>
      <c r="O35" s="84"/>
      <c r="P35" s="84"/>
      <c r="Q35" s="86"/>
      <c r="R35" s="84"/>
      <c r="S35" s="84"/>
      <c r="T35" s="84"/>
      <c r="U35" s="86"/>
    </row>
    <row r="36" spans="1:24" ht="21.2" customHeight="1" x14ac:dyDescent="0.2">
      <c r="A36" s="92" t="s">
        <v>12</v>
      </c>
      <c r="B36" s="62"/>
      <c r="C36" s="63"/>
      <c r="D36" s="63"/>
      <c r="E36" s="12">
        <f>SUM(E24:E35)</f>
        <v>1209754</v>
      </c>
      <c r="F36" s="62"/>
      <c r="G36" s="63"/>
      <c r="H36" s="63"/>
      <c r="I36" s="12">
        <f>SUM(I24:I35)</f>
        <v>485537</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954</v>
      </c>
      <c r="F40" s="8"/>
      <c r="G40" s="8"/>
      <c r="H40" s="8"/>
      <c r="I40" s="9">
        <v>14537</v>
      </c>
      <c r="J40" s="103"/>
      <c r="K40" s="103"/>
      <c r="L40" s="103"/>
      <c r="M40" s="104">
        <v>1</v>
      </c>
      <c r="N40" s="8"/>
      <c r="O40" s="8"/>
      <c r="P40" s="8"/>
      <c r="Q40" s="9">
        <v>819</v>
      </c>
      <c r="R40" s="8"/>
      <c r="S40" s="8"/>
      <c r="T40" s="8"/>
      <c r="U40" s="9">
        <v>13</v>
      </c>
      <c r="X40" s="10"/>
    </row>
    <row r="41" spans="1:24" ht="19.5" customHeight="1" x14ac:dyDescent="0.2">
      <c r="A41" s="5" t="s">
        <v>15</v>
      </c>
      <c r="B41" s="7"/>
      <c r="C41" s="8"/>
      <c r="D41" s="8"/>
      <c r="E41" s="9">
        <v>883</v>
      </c>
      <c r="F41" s="8"/>
      <c r="G41" s="8"/>
      <c r="H41" s="8"/>
      <c r="I41" s="9">
        <v>12978</v>
      </c>
      <c r="J41" s="103"/>
      <c r="K41" s="103"/>
      <c r="L41" s="103"/>
      <c r="M41" s="104">
        <v>1</v>
      </c>
      <c r="N41" s="8"/>
      <c r="O41" s="8"/>
      <c r="P41" s="8"/>
      <c r="Q41" s="9">
        <v>807</v>
      </c>
      <c r="R41" s="8"/>
      <c r="S41" s="8"/>
      <c r="T41" s="8"/>
      <c r="U41" s="9">
        <v>9</v>
      </c>
      <c r="X41" s="10"/>
    </row>
    <row r="42" spans="1:24" ht="19.5" customHeight="1" x14ac:dyDescent="0.2">
      <c r="A42" s="5" t="s">
        <v>16</v>
      </c>
      <c r="B42" s="7"/>
      <c r="C42" s="8"/>
      <c r="D42" s="8"/>
      <c r="E42" s="9">
        <v>1712</v>
      </c>
      <c r="F42" s="8"/>
      <c r="G42" s="8"/>
      <c r="H42" s="8"/>
      <c r="I42" s="9">
        <v>16872</v>
      </c>
      <c r="J42" s="103"/>
      <c r="K42" s="103"/>
      <c r="L42" s="103"/>
      <c r="M42" s="104">
        <v>1</v>
      </c>
      <c r="N42" s="8"/>
      <c r="O42" s="8"/>
      <c r="P42" s="8"/>
      <c r="Q42" s="9">
        <v>1117</v>
      </c>
      <c r="R42" s="8"/>
      <c r="S42" s="8"/>
      <c r="T42" s="8"/>
      <c r="U42" s="9">
        <v>9</v>
      </c>
      <c r="X42" s="10"/>
    </row>
    <row r="43" spans="1:24" ht="19.5" customHeight="1" x14ac:dyDescent="0.2">
      <c r="A43" s="5" t="s">
        <v>19</v>
      </c>
      <c r="B43" s="7"/>
      <c r="C43" s="8"/>
      <c r="D43" s="8"/>
      <c r="E43" s="9">
        <v>1372</v>
      </c>
      <c r="F43" s="8"/>
      <c r="G43" s="8"/>
      <c r="H43" s="8"/>
      <c r="I43" s="9">
        <v>11790</v>
      </c>
      <c r="J43" s="103"/>
      <c r="K43" s="103"/>
      <c r="L43" s="103"/>
      <c r="M43" s="104">
        <v>1</v>
      </c>
      <c r="N43" s="8"/>
      <c r="O43" s="8"/>
      <c r="P43" s="8"/>
      <c r="Q43" s="9">
        <v>1108</v>
      </c>
      <c r="R43" s="8"/>
      <c r="S43" s="8"/>
      <c r="T43" s="8"/>
      <c r="U43" s="9">
        <v>7</v>
      </c>
      <c r="X43" s="10"/>
    </row>
    <row r="44" spans="1:24" ht="19.5" customHeight="1" x14ac:dyDescent="0.2">
      <c r="A44" s="5" t="s">
        <v>17</v>
      </c>
      <c r="B44" s="7"/>
      <c r="C44" s="8"/>
      <c r="D44" s="8"/>
      <c r="E44" s="9">
        <v>3160</v>
      </c>
      <c r="F44" s="8"/>
      <c r="G44" s="8"/>
      <c r="H44" s="8"/>
      <c r="I44" s="9">
        <v>19392</v>
      </c>
      <c r="J44" s="103"/>
      <c r="K44" s="103"/>
      <c r="L44" s="103"/>
      <c r="M44" s="104">
        <v>1</v>
      </c>
      <c r="N44" s="8"/>
      <c r="O44" s="8"/>
      <c r="P44" s="8"/>
      <c r="Q44" s="9">
        <v>1189</v>
      </c>
      <c r="R44" s="8"/>
      <c r="S44" s="8"/>
      <c r="T44" s="8"/>
      <c r="U44" s="9">
        <v>7</v>
      </c>
      <c r="X44" s="10"/>
    </row>
    <row r="45" spans="1:24" ht="19.5" customHeight="1" x14ac:dyDescent="0.2">
      <c r="A45" s="5" t="s">
        <v>18</v>
      </c>
      <c r="B45" s="7"/>
      <c r="C45" s="8"/>
      <c r="D45" s="8"/>
      <c r="E45" s="9">
        <v>2499</v>
      </c>
      <c r="F45" s="8"/>
      <c r="G45" s="8"/>
      <c r="H45" s="8"/>
      <c r="I45" s="9">
        <v>16586</v>
      </c>
      <c r="J45" s="103"/>
      <c r="K45" s="103"/>
      <c r="L45" s="103"/>
      <c r="M45" s="104">
        <v>7</v>
      </c>
      <c r="N45" s="8"/>
      <c r="O45" s="8"/>
      <c r="P45" s="8"/>
      <c r="Q45" s="9">
        <v>1072</v>
      </c>
      <c r="R45" s="8"/>
      <c r="S45" s="8"/>
      <c r="T45" s="8"/>
      <c r="U45" s="9">
        <v>6</v>
      </c>
      <c r="X45" s="10"/>
    </row>
    <row r="46" spans="1:24" ht="19.5" customHeight="1" x14ac:dyDescent="0.2">
      <c r="A46" s="5" t="s">
        <v>5</v>
      </c>
      <c r="B46" s="7"/>
      <c r="C46" s="8"/>
      <c r="D46" s="8"/>
      <c r="E46" s="9">
        <v>2216</v>
      </c>
      <c r="F46" s="8"/>
      <c r="G46" s="8"/>
      <c r="H46" s="8"/>
      <c r="I46" s="9">
        <v>13874</v>
      </c>
      <c r="J46" s="103"/>
      <c r="K46" s="103"/>
      <c r="L46" s="103"/>
      <c r="M46" s="104">
        <v>8</v>
      </c>
      <c r="N46" s="8"/>
      <c r="O46" s="8"/>
      <c r="P46" s="8"/>
      <c r="Q46" s="9">
        <v>1180</v>
      </c>
      <c r="R46" s="8"/>
      <c r="S46" s="8"/>
      <c r="T46" s="8"/>
      <c r="U46" s="9">
        <v>6</v>
      </c>
      <c r="X46" s="10"/>
    </row>
    <row r="47" spans="1:24" ht="19.5" customHeight="1" x14ac:dyDescent="0.2">
      <c r="A47" s="5" t="s">
        <v>6</v>
      </c>
      <c r="B47" s="7"/>
      <c r="C47" s="8"/>
      <c r="D47" s="8"/>
      <c r="E47" s="9">
        <v>2530</v>
      </c>
      <c r="F47" s="8"/>
      <c r="G47" s="8"/>
      <c r="H47" s="8"/>
      <c r="I47" s="9">
        <v>18593</v>
      </c>
      <c r="J47" s="103"/>
      <c r="K47" s="103"/>
      <c r="L47" s="103"/>
      <c r="M47" s="104">
        <v>9</v>
      </c>
      <c r="N47" s="8"/>
      <c r="O47" s="8"/>
      <c r="P47" s="8"/>
      <c r="Q47" s="9">
        <v>1278</v>
      </c>
      <c r="R47" s="8"/>
      <c r="S47" s="8"/>
      <c r="T47" s="8"/>
      <c r="U47" s="9">
        <v>5</v>
      </c>
      <c r="X47" s="10"/>
    </row>
    <row r="48" spans="1:24" ht="19.5" customHeight="1" x14ac:dyDescent="0.2">
      <c r="A48" s="5" t="s">
        <v>7</v>
      </c>
      <c r="B48" s="7"/>
      <c r="C48" s="8"/>
      <c r="D48" s="8"/>
      <c r="E48" s="9">
        <v>2409</v>
      </c>
      <c r="F48" s="8"/>
      <c r="G48" s="8"/>
      <c r="H48" s="8"/>
      <c r="I48" s="9">
        <v>18697</v>
      </c>
      <c r="J48" s="103"/>
      <c r="K48" s="103"/>
      <c r="L48" s="103"/>
      <c r="M48" s="104">
        <v>9</v>
      </c>
      <c r="N48" s="8"/>
      <c r="O48" s="8"/>
      <c r="P48" s="8"/>
      <c r="Q48" s="9">
        <v>1315</v>
      </c>
      <c r="R48" s="8"/>
      <c r="S48" s="8"/>
      <c r="T48" s="8"/>
      <c r="U48" s="9">
        <v>5</v>
      </c>
      <c r="X48" s="10"/>
    </row>
    <row r="49" spans="1:24" ht="19.5" customHeight="1" x14ac:dyDescent="0.2">
      <c r="A49" s="5" t="s">
        <v>8</v>
      </c>
      <c r="B49" s="7"/>
      <c r="C49" s="8"/>
      <c r="D49" s="8"/>
      <c r="E49" s="9">
        <v>1794</v>
      </c>
      <c r="F49" s="8"/>
      <c r="G49" s="8"/>
      <c r="H49" s="8"/>
      <c r="I49" s="9">
        <v>12367</v>
      </c>
      <c r="J49" s="103"/>
      <c r="K49" s="103"/>
      <c r="L49" s="103"/>
      <c r="M49" s="104">
        <v>6</v>
      </c>
      <c r="N49" s="8"/>
      <c r="O49" s="8"/>
      <c r="P49" s="8"/>
      <c r="Q49" s="9">
        <v>1065</v>
      </c>
      <c r="R49" s="8"/>
      <c r="S49" s="8"/>
      <c r="T49" s="8"/>
      <c r="U49" s="9">
        <v>6</v>
      </c>
      <c r="X49" s="10"/>
    </row>
    <row r="50" spans="1:24" ht="19.5" customHeight="1" x14ac:dyDescent="0.2">
      <c r="A50" s="5" t="s">
        <v>9</v>
      </c>
      <c r="B50" s="7"/>
      <c r="C50" s="8"/>
      <c r="D50" s="8"/>
      <c r="E50" s="9">
        <v>2183</v>
      </c>
      <c r="F50" s="8"/>
      <c r="G50" s="8"/>
      <c r="H50" s="8"/>
      <c r="I50" s="9">
        <v>14224</v>
      </c>
      <c r="J50" s="103"/>
      <c r="K50" s="103"/>
      <c r="L50" s="103"/>
      <c r="M50" s="104">
        <v>7</v>
      </c>
      <c r="N50" s="8"/>
      <c r="O50" s="8"/>
      <c r="P50" s="8"/>
      <c r="Q50" s="9">
        <v>1434</v>
      </c>
      <c r="R50" s="8"/>
      <c r="S50" s="8"/>
      <c r="T50" s="8"/>
      <c r="U50" s="9">
        <v>5</v>
      </c>
      <c r="X50" s="10"/>
    </row>
    <row r="51" spans="1:24" ht="19.5" customHeight="1" x14ac:dyDescent="0.2">
      <c r="A51" s="83" t="s">
        <v>10</v>
      </c>
      <c r="B51" s="93"/>
      <c r="C51" s="94"/>
      <c r="D51" s="94"/>
      <c r="E51" s="85">
        <v>1369</v>
      </c>
      <c r="F51" s="94"/>
      <c r="G51" s="94"/>
      <c r="H51" s="94"/>
      <c r="I51" s="85">
        <v>8947</v>
      </c>
      <c r="J51" s="105"/>
      <c r="K51" s="105"/>
      <c r="L51" s="105"/>
      <c r="M51" s="106">
        <v>6</v>
      </c>
      <c r="N51" s="94"/>
      <c r="O51" s="94"/>
      <c r="P51" s="94"/>
      <c r="Q51" s="85">
        <v>878</v>
      </c>
      <c r="R51" s="94"/>
      <c r="S51" s="94"/>
      <c r="T51" s="94"/>
      <c r="U51" s="85">
        <v>2</v>
      </c>
      <c r="X51" s="10"/>
    </row>
    <row r="52" spans="1:24" ht="21.75" customHeight="1" x14ac:dyDescent="0.2">
      <c r="A52" s="92" t="s">
        <v>14</v>
      </c>
      <c r="B52" s="117"/>
      <c r="C52" s="118"/>
      <c r="D52" s="119"/>
      <c r="E52" s="12">
        <f>AVERAGE(E40:E51)</f>
        <v>1923.4166666666667</v>
      </c>
      <c r="F52" s="117"/>
      <c r="G52" s="118"/>
      <c r="H52" s="119"/>
      <c r="I52" s="12">
        <f>AVERAGE(I40:I51)</f>
        <v>14904.75</v>
      </c>
      <c r="J52" s="117"/>
      <c r="K52" s="118"/>
      <c r="L52" s="119"/>
      <c r="M52" s="12">
        <f>AVERAGE(M40:M51)</f>
        <v>4.75</v>
      </c>
      <c r="N52" s="117"/>
      <c r="O52" s="118"/>
      <c r="P52" s="119"/>
      <c r="Q52" s="12">
        <f>AVERAGE(Q40:Q51)</f>
        <v>1105.1666666666667</v>
      </c>
      <c r="R52" s="117"/>
      <c r="S52" s="118"/>
      <c r="T52" s="119"/>
      <c r="U52" s="12">
        <f>AVERAGE(U40:U51)</f>
        <v>6.666666666666667</v>
      </c>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B2:T2"/>
    <mergeCell ref="F39:I39"/>
    <mergeCell ref="J39:M39"/>
    <mergeCell ref="N39:Q39"/>
    <mergeCell ref="R39:U39"/>
    <mergeCell ref="A54:U57"/>
    <mergeCell ref="R52:T52"/>
    <mergeCell ref="A38:A39"/>
    <mergeCell ref="B38:U38"/>
    <mergeCell ref="B39:E39"/>
    <mergeCell ref="F52:H52"/>
    <mergeCell ref="J52:L52"/>
    <mergeCell ref="N52:P52"/>
    <mergeCell ref="B52:D52"/>
    <mergeCell ref="A4:A6"/>
    <mergeCell ref="B4:U4"/>
    <mergeCell ref="B5:E5"/>
    <mergeCell ref="F5:I5"/>
    <mergeCell ref="J5:M5"/>
    <mergeCell ref="R5:U5"/>
    <mergeCell ref="N5:Q5"/>
    <mergeCell ref="A21:A23"/>
    <mergeCell ref="B21:U21"/>
    <mergeCell ref="B22:E22"/>
    <mergeCell ref="F22:I22"/>
    <mergeCell ref="J22:M22"/>
    <mergeCell ref="N22:Q22"/>
    <mergeCell ref="R22:U22"/>
  </mergeCells>
  <phoneticPr fontId="5"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2" width="9.140625" style="1"/>
    <col min="23" max="23" width="10.28515625" style="1" bestFit="1" customWidth="1"/>
    <col min="24" max="16384" width="9.140625" style="1"/>
  </cols>
  <sheetData>
    <row r="2" spans="1:23" ht="18" customHeight="1" x14ac:dyDescent="0.2">
      <c r="B2" s="129" t="s">
        <v>74</v>
      </c>
      <c r="C2" s="130"/>
      <c r="D2" s="130"/>
      <c r="E2" s="130"/>
      <c r="F2" s="130"/>
      <c r="G2" s="130"/>
      <c r="H2" s="130"/>
      <c r="I2" s="130"/>
      <c r="J2" s="130"/>
      <c r="K2" s="130"/>
      <c r="L2" s="130"/>
      <c r="M2" s="130"/>
      <c r="N2" s="130"/>
      <c r="O2" s="130"/>
      <c r="P2" s="130"/>
      <c r="Q2" s="130"/>
      <c r="R2" s="130"/>
      <c r="S2" s="130"/>
      <c r="T2" s="131"/>
      <c r="U2" s="1"/>
    </row>
    <row r="3" spans="1:23" ht="15.75" customHeight="1" x14ac:dyDescent="0.2"/>
    <row r="4" spans="1:23"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3"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3"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3" ht="18.75" customHeight="1" x14ac:dyDescent="0.2">
      <c r="A7" s="73" t="s">
        <v>11</v>
      </c>
      <c r="B7" s="74">
        <v>291098.31</v>
      </c>
      <c r="C7" s="74">
        <v>757386.23</v>
      </c>
      <c r="D7" s="74">
        <v>1631027.46</v>
      </c>
      <c r="E7" s="75">
        <f>SUM(B7:D7)</f>
        <v>2679512</v>
      </c>
      <c r="F7" s="76">
        <v>2876456.62</v>
      </c>
      <c r="G7" s="74">
        <v>1388567.23</v>
      </c>
      <c r="H7" s="74">
        <v>2315836.92</v>
      </c>
      <c r="I7" s="75">
        <f t="shared" ref="I7:I18" si="0">SUM(F7:H7)</f>
        <v>6580860.7699999996</v>
      </c>
      <c r="J7" s="78"/>
      <c r="K7" s="78"/>
      <c r="L7" s="78"/>
      <c r="M7" s="79"/>
      <c r="N7" s="76">
        <v>4594199</v>
      </c>
      <c r="O7" s="74">
        <v>2251590</v>
      </c>
      <c r="P7" s="74">
        <v>4093856</v>
      </c>
      <c r="Q7" s="75">
        <f t="shared" ref="Q7:Q18" si="1">SUM(N7:P7)</f>
        <v>10939645</v>
      </c>
      <c r="R7" s="76">
        <v>770362</v>
      </c>
      <c r="S7" s="74">
        <v>514328</v>
      </c>
      <c r="T7" s="74">
        <v>994806</v>
      </c>
      <c r="U7" s="75">
        <f t="shared" ref="U7:U18" si="2">SUM(R7:T7)</f>
        <v>2279496</v>
      </c>
    </row>
    <row r="8" spans="1:23" ht="18.75" customHeight="1" x14ac:dyDescent="0.2">
      <c r="A8" s="5" t="s">
        <v>15</v>
      </c>
      <c r="B8" s="59">
        <v>191630</v>
      </c>
      <c r="C8" s="59">
        <v>625874</v>
      </c>
      <c r="D8" s="59">
        <v>1273567</v>
      </c>
      <c r="E8" s="60">
        <f>SUM(B8:D8)</f>
        <v>2091071</v>
      </c>
      <c r="F8" s="58">
        <v>2675874.29</v>
      </c>
      <c r="G8" s="59">
        <v>1324922.1200000001</v>
      </c>
      <c r="H8" s="59">
        <v>1924896.59</v>
      </c>
      <c r="I8" s="60">
        <f t="shared" si="0"/>
        <v>5925693</v>
      </c>
      <c r="J8" s="65"/>
      <c r="K8" s="65"/>
      <c r="L8" s="65"/>
      <c r="M8" s="66"/>
      <c r="N8" s="58">
        <v>4320430</v>
      </c>
      <c r="O8" s="59">
        <v>2171364</v>
      </c>
      <c r="P8" s="59">
        <v>3422045</v>
      </c>
      <c r="Q8" s="60">
        <f t="shared" si="1"/>
        <v>9913839</v>
      </c>
      <c r="R8" s="58">
        <v>743532</v>
      </c>
      <c r="S8" s="59">
        <v>505056</v>
      </c>
      <c r="T8" s="59">
        <v>832455</v>
      </c>
      <c r="U8" s="60">
        <f t="shared" si="2"/>
        <v>2081043</v>
      </c>
    </row>
    <row r="9" spans="1:23" ht="18.75" customHeight="1" x14ac:dyDescent="0.2">
      <c r="A9" s="5" t="s">
        <v>16</v>
      </c>
      <c r="B9" s="59">
        <v>122880.31</v>
      </c>
      <c r="C9" s="59">
        <v>645039.25</v>
      </c>
      <c r="D9" s="59">
        <v>1321114.44</v>
      </c>
      <c r="E9" s="60">
        <f>SUM(B9:D9)</f>
        <v>2089034</v>
      </c>
      <c r="F9" s="58">
        <v>2627208.31</v>
      </c>
      <c r="G9" s="59">
        <v>1438267.38</v>
      </c>
      <c r="H9" s="59">
        <v>2114463.12</v>
      </c>
      <c r="I9" s="60">
        <f t="shared" si="0"/>
        <v>6179938.8100000005</v>
      </c>
      <c r="J9" s="65"/>
      <c r="K9" s="65"/>
      <c r="L9" s="65"/>
      <c r="M9" s="66"/>
      <c r="N9" s="58">
        <v>4939526</v>
      </c>
      <c r="O9" s="59">
        <v>2661577</v>
      </c>
      <c r="P9" s="59">
        <v>4224732</v>
      </c>
      <c r="Q9" s="60">
        <f t="shared" si="1"/>
        <v>11825835</v>
      </c>
      <c r="R9" s="58">
        <v>446052</v>
      </c>
      <c r="S9" s="59">
        <v>319988</v>
      </c>
      <c r="T9" s="59">
        <v>503368</v>
      </c>
      <c r="U9" s="60">
        <f t="shared" si="2"/>
        <v>1269408</v>
      </c>
      <c r="W9" s="97"/>
    </row>
    <row r="10" spans="1:23" ht="18.75" customHeight="1" x14ac:dyDescent="0.2">
      <c r="A10" s="5" t="s">
        <v>19</v>
      </c>
      <c r="B10" s="59">
        <v>55006.6</v>
      </c>
      <c r="C10" s="59">
        <v>466366.46</v>
      </c>
      <c r="D10" s="59">
        <v>1318909.94</v>
      </c>
      <c r="E10" s="60">
        <f>SUM(B10:D10)</f>
        <v>1840283</v>
      </c>
      <c r="F10" s="58">
        <v>2167179</v>
      </c>
      <c r="G10" s="59">
        <v>1123466.3</v>
      </c>
      <c r="H10" s="59">
        <v>1931422.7</v>
      </c>
      <c r="I10" s="60">
        <f t="shared" si="0"/>
        <v>5222068</v>
      </c>
      <c r="J10" s="65"/>
      <c r="K10" s="65"/>
      <c r="L10" s="65"/>
      <c r="M10" s="66"/>
      <c r="N10" s="58">
        <v>3941778</v>
      </c>
      <c r="O10" s="59">
        <v>1981626</v>
      </c>
      <c r="P10" s="59">
        <v>3699237</v>
      </c>
      <c r="Q10" s="60">
        <f t="shared" si="1"/>
        <v>9622641</v>
      </c>
      <c r="R10" s="58">
        <v>362515</v>
      </c>
      <c r="S10" s="59">
        <v>249849</v>
      </c>
      <c r="T10" s="59">
        <v>455369</v>
      </c>
      <c r="U10" s="60">
        <f t="shared" si="2"/>
        <v>1067733</v>
      </c>
      <c r="W10" s="97"/>
    </row>
    <row r="11" spans="1:23" ht="18.75" customHeight="1" x14ac:dyDescent="0.2">
      <c r="A11" s="5" t="s">
        <v>17</v>
      </c>
      <c r="B11" s="59">
        <v>54834.62</v>
      </c>
      <c r="C11" s="59">
        <v>508765.25</v>
      </c>
      <c r="D11" s="59">
        <v>1437802.44</v>
      </c>
      <c r="E11" s="60">
        <f t="shared" ref="E11:E18" si="3">SUM(B11:D11)</f>
        <v>2001402.31</v>
      </c>
      <c r="F11" s="58">
        <v>2133240.86</v>
      </c>
      <c r="G11" s="59">
        <v>1168637.5</v>
      </c>
      <c r="H11" s="59">
        <v>1793538.64</v>
      </c>
      <c r="I11" s="60">
        <f t="shared" si="0"/>
        <v>5095417</v>
      </c>
      <c r="J11" s="65"/>
      <c r="K11" s="65"/>
      <c r="L11" s="65"/>
      <c r="M11" s="66"/>
      <c r="N11" s="58">
        <v>3890517</v>
      </c>
      <c r="O11" s="59">
        <v>2044931</v>
      </c>
      <c r="P11" s="59">
        <v>3282914</v>
      </c>
      <c r="Q11" s="60">
        <f t="shared" si="1"/>
        <v>9218362</v>
      </c>
      <c r="R11" s="58">
        <v>413354</v>
      </c>
      <c r="S11" s="59">
        <v>300034</v>
      </c>
      <c r="T11" s="59">
        <v>471950</v>
      </c>
      <c r="U11" s="60">
        <f t="shared" si="2"/>
        <v>1185338</v>
      </c>
      <c r="W11" s="97"/>
    </row>
    <row r="12" spans="1:23" ht="18.75" customHeight="1" x14ac:dyDescent="0.2">
      <c r="A12" s="5" t="s">
        <v>18</v>
      </c>
      <c r="B12" s="59">
        <v>54053.599999999999</v>
      </c>
      <c r="C12" s="59">
        <v>406190.46</v>
      </c>
      <c r="D12" s="59">
        <v>1523021.94</v>
      </c>
      <c r="E12" s="60">
        <f t="shared" si="3"/>
        <v>1983266</v>
      </c>
      <c r="F12" s="58">
        <v>2334415</v>
      </c>
      <c r="G12" s="59">
        <v>1206841.3</v>
      </c>
      <c r="H12" s="59">
        <v>2102255.7000000002</v>
      </c>
      <c r="I12" s="60">
        <f t="shared" si="0"/>
        <v>5643512</v>
      </c>
      <c r="J12" s="65"/>
      <c r="K12" s="65"/>
      <c r="L12" s="65"/>
      <c r="M12" s="66"/>
      <c r="N12" s="58">
        <v>4966113</v>
      </c>
      <c r="O12" s="59">
        <v>2379227</v>
      </c>
      <c r="P12" s="59">
        <v>4192444</v>
      </c>
      <c r="Q12" s="60">
        <f t="shared" si="1"/>
        <v>11537784</v>
      </c>
      <c r="R12" s="58">
        <v>451494</v>
      </c>
      <c r="S12" s="59">
        <v>316652</v>
      </c>
      <c r="T12" s="59">
        <v>558891</v>
      </c>
      <c r="U12" s="60">
        <f t="shared" si="2"/>
        <v>1327037</v>
      </c>
    </row>
    <row r="13" spans="1:23" ht="18.75" customHeight="1" x14ac:dyDescent="0.2">
      <c r="A13" s="5" t="s">
        <v>5</v>
      </c>
      <c r="B13" s="59">
        <v>58942.34</v>
      </c>
      <c r="C13" s="59">
        <v>504174</v>
      </c>
      <c r="D13" s="59">
        <v>1687219</v>
      </c>
      <c r="E13" s="60">
        <f t="shared" si="3"/>
        <v>2250335.34</v>
      </c>
      <c r="F13" s="58">
        <v>2733212.4</v>
      </c>
      <c r="G13" s="59">
        <v>1409078.4</v>
      </c>
      <c r="H13" s="59">
        <v>2207986.2000000002</v>
      </c>
      <c r="I13" s="60">
        <f t="shared" si="0"/>
        <v>6350277</v>
      </c>
      <c r="J13" s="65"/>
      <c r="K13" s="65"/>
      <c r="L13" s="65"/>
      <c r="M13" s="66"/>
      <c r="N13" s="58">
        <v>6063509</v>
      </c>
      <c r="O13" s="59">
        <v>2831096</v>
      </c>
      <c r="P13" s="59">
        <v>4312724</v>
      </c>
      <c r="Q13" s="60">
        <f t="shared" si="1"/>
        <v>13207329</v>
      </c>
      <c r="R13" s="58">
        <v>499988</v>
      </c>
      <c r="S13" s="59">
        <v>331038</v>
      </c>
      <c r="T13" s="59">
        <v>518317</v>
      </c>
      <c r="U13" s="60">
        <f t="shared" si="2"/>
        <v>1349343</v>
      </c>
    </row>
    <row r="14" spans="1:23" ht="18.75" customHeight="1" x14ac:dyDescent="0.2">
      <c r="A14" s="5" t="s">
        <v>6</v>
      </c>
      <c r="B14" s="59">
        <v>55740.6</v>
      </c>
      <c r="C14" s="59">
        <v>593286.48</v>
      </c>
      <c r="D14" s="59">
        <v>1891669.92</v>
      </c>
      <c r="E14" s="60">
        <f t="shared" si="3"/>
        <v>2540697</v>
      </c>
      <c r="F14" s="58">
        <v>2156534</v>
      </c>
      <c r="G14" s="59">
        <v>1366126.4</v>
      </c>
      <c r="H14" s="59">
        <v>2357841.6</v>
      </c>
      <c r="I14" s="60">
        <f t="shared" si="0"/>
        <v>5880502</v>
      </c>
      <c r="J14" s="65"/>
      <c r="K14" s="65"/>
      <c r="L14" s="65"/>
      <c r="M14" s="66"/>
      <c r="N14" s="58">
        <v>4571243</v>
      </c>
      <c r="O14" s="59">
        <v>2661473</v>
      </c>
      <c r="P14" s="59">
        <v>4593663</v>
      </c>
      <c r="Q14" s="60">
        <f t="shared" si="1"/>
        <v>11826379</v>
      </c>
      <c r="R14" s="58">
        <v>444311</v>
      </c>
      <c r="S14" s="59">
        <v>344640</v>
      </c>
      <c r="T14" s="59">
        <v>574709</v>
      </c>
      <c r="U14" s="60">
        <f t="shared" si="2"/>
        <v>1363660</v>
      </c>
    </row>
    <row r="15" spans="1:23" ht="18.75" customHeight="1" x14ac:dyDescent="0.2">
      <c r="A15" s="5" t="s">
        <v>7</v>
      </c>
      <c r="B15" s="59">
        <v>63340.68</v>
      </c>
      <c r="C15" s="59">
        <v>773642.48</v>
      </c>
      <c r="D15" s="59">
        <v>1849485.84</v>
      </c>
      <c r="E15" s="60">
        <f t="shared" si="3"/>
        <v>2686469</v>
      </c>
      <c r="F15" s="58">
        <v>2579376.04</v>
      </c>
      <c r="G15" s="59">
        <v>1372057.44</v>
      </c>
      <c r="H15" s="59">
        <v>1986626.52</v>
      </c>
      <c r="I15" s="60">
        <f t="shared" si="0"/>
        <v>5938060</v>
      </c>
      <c r="J15" s="65"/>
      <c r="K15" s="65"/>
      <c r="L15" s="65"/>
      <c r="M15" s="66"/>
      <c r="N15" s="58">
        <v>4819774</v>
      </c>
      <c r="O15" s="59">
        <v>2336024</v>
      </c>
      <c r="P15" s="59">
        <v>3666854</v>
      </c>
      <c r="Q15" s="60">
        <f t="shared" si="1"/>
        <v>10822652</v>
      </c>
      <c r="R15" s="58">
        <v>532937</v>
      </c>
      <c r="S15" s="59">
        <v>349665</v>
      </c>
      <c r="T15" s="59">
        <v>534617</v>
      </c>
      <c r="U15" s="60">
        <f t="shared" si="2"/>
        <v>1417219</v>
      </c>
    </row>
    <row r="16" spans="1:23" ht="18.75" customHeight="1" x14ac:dyDescent="0.2">
      <c r="A16" s="5" t="s">
        <v>8</v>
      </c>
      <c r="B16" s="59">
        <v>178484.34</v>
      </c>
      <c r="C16" s="59">
        <v>936088.24</v>
      </c>
      <c r="D16" s="59">
        <v>1930038.42</v>
      </c>
      <c r="E16" s="60">
        <f t="shared" si="3"/>
        <v>3044611</v>
      </c>
      <c r="F16" s="58">
        <v>3056616.4</v>
      </c>
      <c r="G16" s="59">
        <v>1494189.4</v>
      </c>
      <c r="H16" s="59">
        <v>2030419.2</v>
      </c>
      <c r="I16" s="60">
        <f t="shared" si="0"/>
        <v>6581225</v>
      </c>
      <c r="J16" s="65"/>
      <c r="K16" s="65"/>
      <c r="L16" s="65"/>
      <c r="M16" s="66"/>
      <c r="N16" s="58">
        <v>4676171</v>
      </c>
      <c r="O16" s="59">
        <v>2170382</v>
      </c>
      <c r="P16" s="59">
        <v>3339063</v>
      </c>
      <c r="Q16" s="60">
        <f t="shared" si="1"/>
        <v>10185616</v>
      </c>
      <c r="R16" s="58">
        <v>510565</v>
      </c>
      <c r="S16" s="59">
        <v>312757</v>
      </c>
      <c r="T16" s="59">
        <v>474460</v>
      </c>
      <c r="U16" s="60">
        <f t="shared" si="2"/>
        <v>1297782</v>
      </c>
    </row>
    <row r="17" spans="1:26" ht="18.75" customHeight="1" x14ac:dyDescent="0.2">
      <c r="A17" s="5" t="s">
        <v>9</v>
      </c>
      <c r="B17" s="59">
        <v>406365.3</v>
      </c>
      <c r="C17" s="59">
        <v>914380.23</v>
      </c>
      <c r="D17" s="59">
        <v>2080717.47</v>
      </c>
      <c r="E17" s="60">
        <f t="shared" si="3"/>
        <v>3401463</v>
      </c>
      <c r="F17" s="58">
        <v>3157944.1</v>
      </c>
      <c r="G17" s="59">
        <v>1565579.61</v>
      </c>
      <c r="H17" s="59">
        <v>2479420.29</v>
      </c>
      <c r="I17" s="60">
        <f t="shared" si="0"/>
        <v>7202944</v>
      </c>
      <c r="J17" s="65"/>
      <c r="K17" s="65"/>
      <c r="L17" s="65"/>
      <c r="M17" s="66"/>
      <c r="N17" s="58">
        <v>4541354</v>
      </c>
      <c r="O17" s="59">
        <v>2174439</v>
      </c>
      <c r="P17" s="59">
        <v>3871095</v>
      </c>
      <c r="Q17" s="60">
        <f t="shared" si="1"/>
        <v>10586888</v>
      </c>
      <c r="R17" s="58">
        <v>457057</v>
      </c>
      <c r="S17" s="59">
        <v>320667</v>
      </c>
      <c r="T17" s="59">
        <v>560223</v>
      </c>
      <c r="U17" s="60">
        <f t="shared" si="2"/>
        <v>1337947</v>
      </c>
    </row>
    <row r="18" spans="1:26" ht="18.75" customHeight="1" x14ac:dyDescent="0.2">
      <c r="A18" s="5" t="s">
        <v>10</v>
      </c>
      <c r="B18" s="61">
        <v>429268.6</v>
      </c>
      <c r="C18" s="61">
        <v>970997.44</v>
      </c>
      <c r="D18" s="61">
        <v>2238513.96</v>
      </c>
      <c r="E18" s="60">
        <f t="shared" si="3"/>
        <v>3638780</v>
      </c>
      <c r="F18" s="61">
        <v>3123227.4</v>
      </c>
      <c r="G18" s="61">
        <v>1625927.76</v>
      </c>
      <c r="H18" s="61">
        <v>2838758.84</v>
      </c>
      <c r="I18" s="60">
        <f t="shared" si="0"/>
        <v>7587914</v>
      </c>
      <c r="J18" s="65"/>
      <c r="K18" s="65"/>
      <c r="L18" s="65"/>
      <c r="M18" s="66"/>
      <c r="N18" s="61">
        <v>4126092</v>
      </c>
      <c r="O18" s="61">
        <v>2112720</v>
      </c>
      <c r="P18" s="61">
        <v>4103315</v>
      </c>
      <c r="Q18" s="60">
        <f t="shared" si="1"/>
        <v>10342127</v>
      </c>
      <c r="R18" s="61">
        <v>448013</v>
      </c>
      <c r="S18" s="61">
        <v>306380</v>
      </c>
      <c r="T18" s="61">
        <v>562707</v>
      </c>
      <c r="U18" s="60">
        <f t="shared" si="2"/>
        <v>1317100</v>
      </c>
    </row>
    <row r="19" spans="1:26" ht="21.75" customHeight="1" x14ac:dyDescent="0.2">
      <c r="A19" s="11" t="s">
        <v>12</v>
      </c>
      <c r="B19" s="62">
        <f t="shared" ref="B19:U19" si="4">SUM(B7:B18)</f>
        <v>1961645.2999999998</v>
      </c>
      <c r="C19" s="63">
        <f t="shared" si="4"/>
        <v>8102190.5199999996</v>
      </c>
      <c r="D19" s="63">
        <f t="shared" si="4"/>
        <v>20183087.829999998</v>
      </c>
      <c r="E19" s="12">
        <f t="shared" si="4"/>
        <v>30246923.649999999</v>
      </c>
      <c r="F19" s="62">
        <f t="shared" si="4"/>
        <v>31621284.419999998</v>
      </c>
      <c r="G19" s="63">
        <f t="shared" si="4"/>
        <v>16483660.84</v>
      </c>
      <c r="H19" s="63">
        <f t="shared" si="4"/>
        <v>26083466.32</v>
      </c>
      <c r="I19" s="12">
        <f t="shared" si="4"/>
        <v>74188411.579999998</v>
      </c>
      <c r="J19" s="62"/>
      <c r="K19" s="63"/>
      <c r="L19" s="63"/>
      <c r="M19" s="12"/>
      <c r="N19" s="62">
        <f t="shared" si="4"/>
        <v>55450706</v>
      </c>
      <c r="O19" s="63">
        <f t="shared" si="4"/>
        <v>27776449</v>
      </c>
      <c r="P19" s="63">
        <f t="shared" si="4"/>
        <v>46801942</v>
      </c>
      <c r="Q19" s="12">
        <f t="shared" si="4"/>
        <v>130029097</v>
      </c>
      <c r="R19" s="62">
        <f t="shared" si="4"/>
        <v>6080180</v>
      </c>
      <c r="S19" s="63">
        <f t="shared" si="4"/>
        <v>4171054</v>
      </c>
      <c r="T19" s="63">
        <f t="shared" si="4"/>
        <v>7041872</v>
      </c>
      <c r="U19" s="12">
        <f t="shared" si="4"/>
        <v>17293106</v>
      </c>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547561</v>
      </c>
      <c r="F24" s="78"/>
      <c r="G24" s="78"/>
      <c r="H24" s="78"/>
      <c r="I24" s="75">
        <v>71317</v>
      </c>
      <c r="J24" s="78"/>
      <c r="K24" s="78"/>
      <c r="L24" s="78"/>
      <c r="M24" s="79"/>
      <c r="N24" s="78"/>
      <c r="O24" s="78"/>
      <c r="P24" s="78"/>
      <c r="Q24" s="79"/>
      <c r="R24" s="78"/>
      <c r="S24" s="78"/>
      <c r="T24" s="78"/>
      <c r="U24" s="79"/>
    </row>
    <row r="25" spans="1:26" ht="19.5" customHeight="1" x14ac:dyDescent="0.2">
      <c r="A25" s="5" t="s">
        <v>15</v>
      </c>
      <c r="B25" s="65"/>
      <c r="C25" s="65"/>
      <c r="D25" s="65"/>
      <c r="E25" s="60">
        <v>456972</v>
      </c>
      <c r="F25" s="65"/>
      <c r="G25" s="65"/>
      <c r="H25" s="65"/>
      <c r="I25" s="60">
        <v>40719</v>
      </c>
      <c r="J25" s="65"/>
      <c r="K25" s="65"/>
      <c r="L25" s="65"/>
      <c r="M25" s="66"/>
      <c r="N25" s="65"/>
      <c r="O25" s="65"/>
      <c r="P25" s="65"/>
      <c r="Q25" s="66"/>
      <c r="R25" s="65"/>
      <c r="S25" s="65"/>
      <c r="T25" s="65"/>
      <c r="U25" s="66"/>
    </row>
    <row r="26" spans="1:26" ht="19.5" customHeight="1" x14ac:dyDescent="0.2">
      <c r="A26" s="5" t="s">
        <v>16</v>
      </c>
      <c r="B26" s="65"/>
      <c r="C26" s="65"/>
      <c r="D26" s="65"/>
      <c r="E26" s="60">
        <v>464808</v>
      </c>
      <c r="F26" s="65"/>
      <c r="G26" s="65"/>
      <c r="H26" s="65"/>
      <c r="I26" s="60">
        <v>34006</v>
      </c>
      <c r="J26" s="65"/>
      <c r="K26" s="65"/>
      <c r="L26" s="65"/>
      <c r="M26" s="66"/>
      <c r="N26" s="65"/>
      <c r="O26" s="65"/>
      <c r="P26" s="65"/>
      <c r="Q26" s="66"/>
      <c r="R26" s="65"/>
      <c r="S26" s="65"/>
      <c r="T26" s="65"/>
      <c r="U26" s="66"/>
    </row>
    <row r="27" spans="1:26" ht="19.5" customHeight="1" x14ac:dyDescent="0.2">
      <c r="A27" s="5" t="s">
        <v>19</v>
      </c>
      <c r="B27" s="65"/>
      <c r="C27" s="65"/>
      <c r="D27" s="65"/>
      <c r="E27" s="60">
        <v>436475</v>
      </c>
      <c r="F27" s="65"/>
      <c r="G27" s="65"/>
      <c r="H27" s="65"/>
      <c r="I27" s="60">
        <v>36750</v>
      </c>
      <c r="J27" s="65"/>
      <c r="K27" s="65"/>
      <c r="L27" s="65"/>
      <c r="M27" s="66"/>
      <c r="N27" s="65"/>
      <c r="O27" s="65"/>
      <c r="P27" s="65"/>
      <c r="Q27" s="66"/>
      <c r="R27" s="65"/>
      <c r="S27" s="65"/>
      <c r="T27" s="65"/>
      <c r="U27" s="66"/>
    </row>
    <row r="28" spans="1:26" ht="19.5" customHeight="1" x14ac:dyDescent="0.2">
      <c r="A28" s="5" t="s">
        <v>17</v>
      </c>
      <c r="B28" s="65"/>
      <c r="C28" s="65"/>
      <c r="D28" s="65"/>
      <c r="E28" s="60">
        <v>467454</v>
      </c>
      <c r="F28" s="65"/>
      <c r="G28" s="65"/>
      <c r="H28" s="65"/>
      <c r="I28" s="60">
        <v>36458</v>
      </c>
      <c r="J28" s="65"/>
      <c r="K28" s="65"/>
      <c r="L28" s="65"/>
      <c r="M28" s="66"/>
      <c r="N28" s="65"/>
      <c r="O28" s="65"/>
      <c r="P28" s="65"/>
      <c r="Q28" s="66"/>
      <c r="R28" s="65"/>
      <c r="S28" s="65"/>
      <c r="T28" s="65"/>
      <c r="U28" s="66"/>
    </row>
    <row r="29" spans="1:26" ht="19.5" customHeight="1" x14ac:dyDescent="0.2">
      <c r="A29" s="5" t="s">
        <v>18</v>
      </c>
      <c r="B29" s="65"/>
      <c r="C29" s="65"/>
      <c r="D29" s="65"/>
      <c r="E29" s="60">
        <v>522089</v>
      </c>
      <c r="F29" s="65"/>
      <c r="G29" s="65"/>
      <c r="H29" s="65"/>
      <c r="I29" s="60">
        <v>38172</v>
      </c>
      <c r="J29" s="65"/>
      <c r="K29" s="65"/>
      <c r="L29" s="65"/>
      <c r="M29" s="66"/>
      <c r="N29" s="65"/>
      <c r="O29" s="65"/>
      <c r="P29" s="65"/>
      <c r="Q29" s="66"/>
      <c r="R29" s="65"/>
      <c r="S29" s="65"/>
      <c r="T29" s="65"/>
      <c r="U29" s="66"/>
    </row>
    <row r="30" spans="1:26" ht="19.5" customHeight="1" x14ac:dyDescent="0.2">
      <c r="A30" s="5" t="s">
        <v>5</v>
      </c>
      <c r="B30" s="65"/>
      <c r="C30" s="65"/>
      <c r="D30" s="65"/>
      <c r="E30" s="60">
        <v>529434</v>
      </c>
      <c r="F30" s="65"/>
      <c r="G30" s="65"/>
      <c r="H30" s="65"/>
      <c r="I30" s="60">
        <v>35649</v>
      </c>
      <c r="J30" s="65"/>
      <c r="K30" s="65"/>
      <c r="L30" s="65"/>
      <c r="M30" s="66"/>
      <c r="N30" s="65"/>
      <c r="O30" s="65"/>
      <c r="P30" s="65"/>
      <c r="Q30" s="66"/>
      <c r="R30" s="65"/>
      <c r="S30" s="65"/>
      <c r="T30" s="65"/>
      <c r="U30" s="66"/>
    </row>
    <row r="31" spans="1:26" ht="19.5" customHeight="1" x14ac:dyDescent="0.2">
      <c r="A31" s="5" t="s">
        <v>6</v>
      </c>
      <c r="B31" s="65"/>
      <c r="C31" s="65"/>
      <c r="D31" s="65"/>
      <c r="E31" s="60">
        <v>559989</v>
      </c>
      <c r="F31" s="65"/>
      <c r="G31" s="65"/>
      <c r="H31" s="65"/>
      <c r="I31" s="60">
        <v>34594</v>
      </c>
      <c r="J31" s="65"/>
      <c r="K31" s="65"/>
      <c r="L31" s="65"/>
      <c r="M31" s="66"/>
      <c r="N31" s="65"/>
      <c r="O31" s="65"/>
      <c r="P31" s="65"/>
      <c r="Q31" s="66"/>
      <c r="R31" s="65"/>
      <c r="S31" s="65"/>
      <c r="T31" s="65"/>
      <c r="U31" s="66"/>
    </row>
    <row r="32" spans="1:26" ht="19.5" customHeight="1" x14ac:dyDescent="0.2">
      <c r="A32" s="5" t="s">
        <v>7</v>
      </c>
      <c r="B32" s="65"/>
      <c r="C32" s="65"/>
      <c r="D32" s="65"/>
      <c r="E32" s="60">
        <v>674648</v>
      </c>
      <c r="F32" s="65"/>
      <c r="G32" s="65"/>
      <c r="H32" s="65"/>
      <c r="I32" s="60">
        <v>42430</v>
      </c>
      <c r="J32" s="65"/>
      <c r="K32" s="65"/>
      <c r="L32" s="65"/>
      <c r="M32" s="66"/>
      <c r="N32" s="65"/>
      <c r="O32" s="65"/>
      <c r="P32" s="65"/>
      <c r="Q32" s="66"/>
      <c r="R32" s="65"/>
      <c r="S32" s="65"/>
      <c r="T32" s="65"/>
      <c r="U32" s="66"/>
    </row>
    <row r="33" spans="1:24" ht="19.5" customHeight="1" x14ac:dyDescent="0.2">
      <c r="A33" s="5" t="s">
        <v>8</v>
      </c>
      <c r="B33" s="65"/>
      <c r="C33" s="65"/>
      <c r="D33" s="65"/>
      <c r="E33" s="60">
        <v>826168</v>
      </c>
      <c r="F33" s="65"/>
      <c r="G33" s="65"/>
      <c r="H33" s="65"/>
      <c r="I33" s="60">
        <v>44679</v>
      </c>
      <c r="J33" s="65"/>
      <c r="K33" s="65"/>
      <c r="L33" s="65"/>
      <c r="M33" s="66"/>
      <c r="N33" s="65"/>
      <c r="O33" s="65"/>
      <c r="P33" s="65"/>
      <c r="Q33" s="66"/>
      <c r="R33" s="65"/>
      <c r="S33" s="65"/>
      <c r="T33" s="65"/>
      <c r="U33" s="66"/>
    </row>
    <row r="34" spans="1:24" ht="19.5" customHeight="1" x14ac:dyDescent="0.2">
      <c r="A34" s="5" t="s">
        <v>9</v>
      </c>
      <c r="B34" s="65"/>
      <c r="C34" s="65"/>
      <c r="D34" s="65"/>
      <c r="E34" s="60">
        <v>874166</v>
      </c>
      <c r="F34" s="65"/>
      <c r="G34" s="65"/>
      <c r="H34" s="65"/>
      <c r="I34" s="60">
        <v>51559</v>
      </c>
      <c r="J34" s="65"/>
      <c r="K34" s="65"/>
      <c r="L34" s="65"/>
      <c r="M34" s="66"/>
      <c r="N34" s="65"/>
      <c r="O34" s="65"/>
      <c r="P34" s="65"/>
      <c r="Q34" s="66"/>
      <c r="R34" s="65"/>
      <c r="S34" s="65"/>
      <c r="T34" s="65"/>
      <c r="U34" s="66"/>
    </row>
    <row r="35" spans="1:24" ht="19.5" customHeight="1" x14ac:dyDescent="0.2">
      <c r="A35" s="83" t="s">
        <v>10</v>
      </c>
      <c r="B35" s="84"/>
      <c r="C35" s="84"/>
      <c r="D35" s="84"/>
      <c r="E35" s="85">
        <v>947932</v>
      </c>
      <c r="F35" s="84"/>
      <c r="G35" s="84"/>
      <c r="H35" s="84"/>
      <c r="I35" s="85">
        <v>51788</v>
      </c>
      <c r="J35" s="84"/>
      <c r="K35" s="84"/>
      <c r="L35" s="84"/>
      <c r="M35" s="86"/>
      <c r="N35" s="84"/>
      <c r="O35" s="84"/>
      <c r="P35" s="84"/>
      <c r="Q35" s="86"/>
      <c r="R35" s="84"/>
      <c r="S35" s="84"/>
      <c r="T35" s="84"/>
      <c r="U35" s="86"/>
    </row>
    <row r="36" spans="1:24" ht="21.2" customHeight="1" x14ac:dyDescent="0.2">
      <c r="A36" s="92" t="s">
        <v>12</v>
      </c>
      <c r="B36" s="62"/>
      <c r="C36" s="63"/>
      <c r="D36" s="63"/>
      <c r="E36" s="12">
        <f>SUM(E24:E35)</f>
        <v>7307696</v>
      </c>
      <c r="F36" s="62"/>
      <c r="G36" s="63"/>
      <c r="H36" s="63"/>
      <c r="I36" s="12">
        <f>SUM(I24:I35)</f>
        <v>518121</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2227</v>
      </c>
      <c r="F40" s="8"/>
      <c r="G40" s="8"/>
      <c r="H40" s="8"/>
      <c r="I40" s="9">
        <v>3487</v>
      </c>
      <c r="J40" s="71"/>
      <c r="K40" s="71"/>
      <c r="L40" s="71"/>
      <c r="M40" s="72"/>
      <c r="N40" s="8"/>
      <c r="O40" s="8"/>
      <c r="P40" s="8"/>
      <c r="Q40" s="9">
        <v>200</v>
      </c>
      <c r="R40" s="8"/>
      <c r="S40" s="8"/>
      <c r="T40" s="8"/>
      <c r="U40" s="9">
        <v>3</v>
      </c>
      <c r="X40" s="10"/>
    </row>
    <row r="41" spans="1:24" ht="19.5" customHeight="1" x14ac:dyDescent="0.2">
      <c r="A41" s="5" t="s">
        <v>15</v>
      </c>
      <c r="B41" s="7"/>
      <c r="C41" s="8"/>
      <c r="D41" s="8"/>
      <c r="E41" s="9">
        <v>2153</v>
      </c>
      <c r="F41" s="8"/>
      <c r="G41" s="8"/>
      <c r="H41" s="8"/>
      <c r="I41" s="9">
        <v>3460</v>
      </c>
      <c r="J41" s="71"/>
      <c r="K41" s="71"/>
      <c r="L41" s="71"/>
      <c r="M41" s="72"/>
      <c r="N41" s="8"/>
      <c r="O41" s="8"/>
      <c r="P41" s="8"/>
      <c r="Q41" s="9">
        <v>179</v>
      </c>
      <c r="R41" s="8"/>
      <c r="S41" s="8"/>
      <c r="T41" s="8"/>
      <c r="U41" s="9">
        <v>3</v>
      </c>
      <c r="X41" s="10"/>
    </row>
    <row r="42" spans="1:24" ht="19.5" customHeight="1" x14ac:dyDescent="0.2">
      <c r="A42" s="5" t="s">
        <v>16</v>
      </c>
      <c r="B42" s="7"/>
      <c r="C42" s="8"/>
      <c r="D42" s="8"/>
      <c r="E42" s="9">
        <v>2249</v>
      </c>
      <c r="F42" s="8"/>
      <c r="G42" s="8"/>
      <c r="H42" s="8"/>
      <c r="I42" s="9">
        <v>3632</v>
      </c>
      <c r="J42" s="71"/>
      <c r="K42" s="71"/>
      <c r="L42" s="71"/>
      <c r="M42" s="72"/>
      <c r="N42" s="8"/>
      <c r="O42" s="8"/>
      <c r="P42" s="8"/>
      <c r="Q42" s="9">
        <v>184</v>
      </c>
      <c r="R42" s="8"/>
      <c r="S42" s="8"/>
      <c r="T42" s="8"/>
      <c r="U42" s="9">
        <v>3</v>
      </c>
      <c r="X42" s="10"/>
    </row>
    <row r="43" spans="1:24" ht="19.5" customHeight="1" x14ac:dyDescent="0.2">
      <c r="A43" s="5" t="s">
        <v>19</v>
      </c>
      <c r="B43" s="7"/>
      <c r="C43" s="8"/>
      <c r="D43" s="8"/>
      <c r="E43" s="9">
        <v>2466</v>
      </c>
      <c r="F43" s="8"/>
      <c r="G43" s="8"/>
      <c r="H43" s="8"/>
      <c r="I43" s="9">
        <v>3567</v>
      </c>
      <c r="J43" s="71"/>
      <c r="K43" s="71"/>
      <c r="L43" s="71"/>
      <c r="M43" s="72"/>
      <c r="N43" s="8"/>
      <c r="O43" s="8"/>
      <c r="P43" s="8"/>
      <c r="Q43" s="9">
        <v>183</v>
      </c>
      <c r="R43" s="8"/>
      <c r="S43" s="8"/>
      <c r="T43" s="8"/>
      <c r="U43" s="9">
        <v>3</v>
      </c>
      <c r="X43" s="10"/>
    </row>
    <row r="44" spans="1:24" ht="19.5" customHeight="1" x14ac:dyDescent="0.2">
      <c r="A44" s="5" t="s">
        <v>17</v>
      </c>
      <c r="B44" s="7"/>
      <c r="C44" s="8"/>
      <c r="D44" s="8"/>
      <c r="E44" s="9">
        <v>2721</v>
      </c>
      <c r="F44" s="8"/>
      <c r="G44" s="8"/>
      <c r="H44" s="8"/>
      <c r="I44" s="9">
        <v>3615</v>
      </c>
      <c r="J44" s="71"/>
      <c r="K44" s="71"/>
      <c r="L44" s="71"/>
      <c r="M44" s="72"/>
      <c r="N44" s="8"/>
      <c r="O44" s="8"/>
      <c r="P44" s="8"/>
      <c r="Q44" s="9">
        <v>172</v>
      </c>
      <c r="R44" s="8"/>
      <c r="S44" s="8"/>
      <c r="T44" s="8"/>
      <c r="U44" s="9">
        <v>3</v>
      </c>
      <c r="X44" s="10"/>
    </row>
    <row r="45" spans="1:24" ht="19.5" customHeight="1" x14ac:dyDescent="0.2">
      <c r="A45" s="5" t="s">
        <v>18</v>
      </c>
      <c r="B45" s="7"/>
      <c r="C45" s="8"/>
      <c r="D45" s="8"/>
      <c r="E45" s="9">
        <v>2991</v>
      </c>
      <c r="F45" s="8"/>
      <c r="G45" s="8"/>
      <c r="H45" s="8"/>
      <c r="I45" s="9">
        <v>3847</v>
      </c>
      <c r="J45" s="71"/>
      <c r="K45" s="71"/>
      <c r="L45" s="71"/>
      <c r="M45" s="72"/>
      <c r="N45" s="8"/>
      <c r="O45" s="8"/>
      <c r="P45" s="8"/>
      <c r="Q45" s="9">
        <v>174</v>
      </c>
      <c r="R45" s="8"/>
      <c r="S45" s="8"/>
      <c r="T45" s="8"/>
      <c r="U45" s="9">
        <v>3</v>
      </c>
      <c r="X45" s="10"/>
    </row>
    <row r="46" spans="1:24" ht="19.5" customHeight="1" x14ac:dyDescent="0.2">
      <c r="A46" s="5" t="s">
        <v>5</v>
      </c>
      <c r="B46" s="7"/>
      <c r="C46" s="8"/>
      <c r="D46" s="8"/>
      <c r="E46" s="9">
        <v>3002</v>
      </c>
      <c r="F46" s="8"/>
      <c r="G46" s="8"/>
      <c r="H46" s="8"/>
      <c r="I46" s="9">
        <v>4077</v>
      </c>
      <c r="J46" s="71"/>
      <c r="K46" s="71"/>
      <c r="L46" s="71"/>
      <c r="M46" s="72"/>
      <c r="N46" s="8"/>
      <c r="O46" s="8"/>
      <c r="P46" s="8"/>
      <c r="Q46" s="9">
        <v>191</v>
      </c>
      <c r="R46" s="8"/>
      <c r="S46" s="8"/>
      <c r="T46" s="8"/>
      <c r="U46" s="9">
        <v>3</v>
      </c>
      <c r="X46" s="10"/>
    </row>
    <row r="47" spans="1:24" ht="19.5" customHeight="1" x14ac:dyDescent="0.2">
      <c r="A47" s="5" t="s">
        <v>6</v>
      </c>
      <c r="B47" s="7"/>
      <c r="C47" s="8"/>
      <c r="D47" s="8"/>
      <c r="E47" s="9">
        <v>3056</v>
      </c>
      <c r="F47" s="8"/>
      <c r="G47" s="8"/>
      <c r="H47" s="8"/>
      <c r="I47" s="9">
        <v>4169</v>
      </c>
      <c r="J47" s="71"/>
      <c r="K47" s="71"/>
      <c r="L47" s="71"/>
      <c r="M47" s="72"/>
      <c r="N47" s="8"/>
      <c r="O47" s="8"/>
      <c r="P47" s="8"/>
      <c r="Q47" s="9">
        <v>192</v>
      </c>
      <c r="R47" s="8"/>
      <c r="S47" s="8"/>
      <c r="T47" s="8"/>
      <c r="U47" s="9">
        <v>3</v>
      </c>
      <c r="X47" s="10"/>
    </row>
    <row r="48" spans="1:24" ht="19.5" customHeight="1" x14ac:dyDescent="0.2">
      <c r="A48" s="5" t="s">
        <v>7</v>
      </c>
      <c r="B48" s="7"/>
      <c r="C48" s="8"/>
      <c r="D48" s="8"/>
      <c r="E48" s="9">
        <v>3143</v>
      </c>
      <c r="F48" s="8"/>
      <c r="G48" s="8"/>
      <c r="H48" s="8"/>
      <c r="I48" s="9">
        <v>4181</v>
      </c>
      <c r="J48" s="71"/>
      <c r="K48" s="71"/>
      <c r="L48" s="71"/>
      <c r="M48" s="72"/>
      <c r="N48" s="8"/>
      <c r="O48" s="8"/>
      <c r="P48" s="8"/>
      <c r="Q48" s="9">
        <v>197</v>
      </c>
      <c r="R48" s="8"/>
      <c r="S48" s="8"/>
      <c r="T48" s="8"/>
      <c r="U48" s="9">
        <v>3</v>
      </c>
      <c r="X48" s="10"/>
    </row>
    <row r="49" spans="1:24" ht="19.5" customHeight="1" x14ac:dyDescent="0.2">
      <c r="A49" s="5" t="s">
        <v>8</v>
      </c>
      <c r="B49" s="7"/>
      <c r="C49" s="8"/>
      <c r="D49" s="8"/>
      <c r="E49" s="9">
        <v>3144</v>
      </c>
      <c r="F49" s="8"/>
      <c r="G49" s="8"/>
      <c r="H49" s="8"/>
      <c r="I49" s="9">
        <v>4134</v>
      </c>
      <c r="J49" s="71"/>
      <c r="K49" s="71"/>
      <c r="L49" s="71"/>
      <c r="M49" s="72"/>
      <c r="N49" s="8"/>
      <c r="O49" s="8"/>
      <c r="P49" s="8"/>
      <c r="Q49" s="9">
        <v>195</v>
      </c>
      <c r="R49" s="8"/>
      <c r="S49" s="8"/>
      <c r="T49" s="8"/>
      <c r="U49" s="9">
        <v>3</v>
      </c>
      <c r="X49" s="10"/>
    </row>
    <row r="50" spans="1:24" ht="19.5" customHeight="1" x14ac:dyDescent="0.2">
      <c r="A50" s="5" t="s">
        <v>9</v>
      </c>
      <c r="B50" s="7"/>
      <c r="C50" s="8"/>
      <c r="D50" s="8"/>
      <c r="E50" s="9">
        <v>3183</v>
      </c>
      <c r="F50" s="8"/>
      <c r="G50" s="8"/>
      <c r="H50" s="8"/>
      <c r="I50" s="9">
        <v>4174</v>
      </c>
      <c r="J50" s="71"/>
      <c r="K50" s="71"/>
      <c r="L50" s="71"/>
      <c r="M50" s="72"/>
      <c r="N50" s="8"/>
      <c r="O50" s="8"/>
      <c r="P50" s="8"/>
      <c r="Q50" s="9">
        <v>197</v>
      </c>
      <c r="R50" s="8"/>
      <c r="S50" s="8"/>
      <c r="T50" s="8"/>
      <c r="U50" s="9">
        <v>3</v>
      </c>
      <c r="X50" s="10"/>
    </row>
    <row r="51" spans="1:24" ht="19.5" customHeight="1" x14ac:dyDescent="0.2">
      <c r="A51" s="83" t="s">
        <v>10</v>
      </c>
      <c r="B51" s="93"/>
      <c r="C51" s="94"/>
      <c r="D51" s="94"/>
      <c r="E51" s="85">
        <v>2912</v>
      </c>
      <c r="F51" s="94"/>
      <c r="G51" s="94"/>
      <c r="H51" s="94"/>
      <c r="I51" s="85">
        <v>4088</v>
      </c>
      <c r="J51" s="95"/>
      <c r="K51" s="95"/>
      <c r="L51" s="95"/>
      <c r="M51" s="96"/>
      <c r="N51" s="94"/>
      <c r="O51" s="94"/>
      <c r="P51" s="94"/>
      <c r="Q51" s="85">
        <v>194</v>
      </c>
      <c r="R51" s="94"/>
      <c r="S51" s="94"/>
      <c r="T51" s="94"/>
      <c r="U51" s="85">
        <v>3</v>
      </c>
      <c r="X51" s="10"/>
    </row>
    <row r="52" spans="1:24" ht="21.75" customHeight="1" x14ac:dyDescent="0.2">
      <c r="A52" s="92" t="s">
        <v>14</v>
      </c>
      <c r="B52" s="117"/>
      <c r="C52" s="118"/>
      <c r="D52" s="119"/>
      <c r="E52" s="12">
        <f>AVERAGE(E40:E51)</f>
        <v>2770.5833333333335</v>
      </c>
      <c r="F52" s="117"/>
      <c r="G52" s="118"/>
      <c r="H52" s="119"/>
      <c r="I52" s="12">
        <f>AVERAGE(I40:I51)</f>
        <v>3869.25</v>
      </c>
      <c r="J52" s="117"/>
      <c r="K52" s="118"/>
      <c r="L52" s="119"/>
      <c r="M52" s="12"/>
      <c r="N52" s="117"/>
      <c r="O52" s="118"/>
      <c r="P52" s="119"/>
      <c r="Q52" s="12">
        <f>AVERAGE(Q40:Q51)</f>
        <v>188.16666666666666</v>
      </c>
      <c r="R52" s="117"/>
      <c r="S52" s="118"/>
      <c r="T52" s="119"/>
      <c r="U52" s="12">
        <f>AVERAGE(U40:U51)</f>
        <v>3</v>
      </c>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B2:T2"/>
    <mergeCell ref="F39:I39"/>
    <mergeCell ref="J39:M39"/>
    <mergeCell ref="N39:Q39"/>
    <mergeCell ref="R39:U39"/>
    <mergeCell ref="A54:U57"/>
    <mergeCell ref="R52:T52"/>
    <mergeCell ref="A38:A39"/>
    <mergeCell ref="B38:U38"/>
    <mergeCell ref="B39:E39"/>
    <mergeCell ref="F52:H52"/>
    <mergeCell ref="J52:L52"/>
    <mergeCell ref="N52:P52"/>
    <mergeCell ref="B52:D52"/>
    <mergeCell ref="A4:A6"/>
    <mergeCell ref="B4:U4"/>
    <mergeCell ref="B5:E5"/>
    <mergeCell ref="F5:I5"/>
    <mergeCell ref="J5:M5"/>
    <mergeCell ref="R5:U5"/>
    <mergeCell ref="N5:Q5"/>
    <mergeCell ref="A21:A23"/>
    <mergeCell ref="B21:U21"/>
    <mergeCell ref="B22:E22"/>
    <mergeCell ref="F22:I22"/>
    <mergeCell ref="J22:M22"/>
    <mergeCell ref="N22:Q22"/>
    <mergeCell ref="R22:U22"/>
  </mergeCells>
  <phoneticPr fontId="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2:Z57"/>
  <sheetViews>
    <sheetView showGridLines="0" zoomScale="70" workbookViewId="0">
      <selection activeCell="B2" sqref="B2:T2"/>
    </sheetView>
  </sheetViews>
  <sheetFormatPr defaultRowHeight="12" x14ac:dyDescent="0.2"/>
  <cols>
    <col min="1" max="1" width="15.140625" style="1" customWidth="1"/>
    <col min="2" max="4" width="11.28515625" style="3" bestFit="1" customWidth="1"/>
    <col min="5" max="5" width="11.7109375" style="3" customWidth="1"/>
    <col min="6" max="8" width="11.28515625" style="3" customWidth="1"/>
    <col min="9" max="9" width="11.7109375" style="3" customWidth="1"/>
    <col min="10" max="12" width="11.28515625" style="3" customWidth="1"/>
    <col min="13" max="13" width="11.7109375" style="3" customWidth="1"/>
    <col min="14" max="16" width="11.28515625" style="3" customWidth="1"/>
    <col min="17" max="17" width="11.7109375" style="3" customWidth="1"/>
    <col min="18" max="20" width="11.28515625" style="3" customWidth="1"/>
    <col min="21" max="21" width="11.7109375" style="3" customWidth="1"/>
    <col min="22" max="22" width="9.85546875" style="1" bestFit="1" customWidth="1"/>
    <col min="23" max="16384" width="9.140625" style="1"/>
  </cols>
  <sheetData>
    <row r="2" spans="1:22" ht="18" customHeight="1" x14ac:dyDescent="0.2">
      <c r="B2" s="129" t="s">
        <v>75</v>
      </c>
      <c r="C2" s="130"/>
      <c r="D2" s="130"/>
      <c r="E2" s="130"/>
      <c r="F2" s="130"/>
      <c r="G2" s="130"/>
      <c r="H2" s="130"/>
      <c r="I2" s="130"/>
      <c r="J2" s="130"/>
      <c r="K2" s="130"/>
      <c r="L2" s="130"/>
      <c r="M2" s="130"/>
      <c r="N2" s="130"/>
      <c r="O2" s="130"/>
      <c r="P2" s="130"/>
      <c r="Q2" s="130"/>
      <c r="R2" s="130"/>
      <c r="S2" s="130"/>
      <c r="T2" s="131"/>
      <c r="U2" s="1"/>
    </row>
    <row r="3" spans="1:22" ht="15.75" customHeight="1" x14ac:dyDescent="0.2"/>
    <row r="4" spans="1:22" s="4" customFormat="1" ht="18" customHeight="1" x14ac:dyDescent="0.2">
      <c r="A4" s="120" t="s">
        <v>0</v>
      </c>
      <c r="B4" s="125" t="s">
        <v>26</v>
      </c>
      <c r="C4" s="126"/>
      <c r="D4" s="126"/>
      <c r="E4" s="126"/>
      <c r="F4" s="126"/>
      <c r="G4" s="126"/>
      <c r="H4" s="126"/>
      <c r="I4" s="126"/>
      <c r="J4" s="126"/>
      <c r="K4" s="126"/>
      <c r="L4" s="126"/>
      <c r="M4" s="126"/>
      <c r="N4" s="126"/>
      <c r="O4" s="126"/>
      <c r="P4" s="126"/>
      <c r="Q4" s="126"/>
      <c r="R4" s="126"/>
      <c r="S4" s="126"/>
      <c r="T4" s="126"/>
      <c r="U4" s="127"/>
    </row>
    <row r="5" spans="1:22" s="4" customFormat="1" ht="18" customHeight="1" x14ac:dyDescent="0.2">
      <c r="A5" s="121"/>
      <c r="B5" s="128" t="s">
        <v>20</v>
      </c>
      <c r="C5" s="123"/>
      <c r="D5" s="123"/>
      <c r="E5" s="124"/>
      <c r="F5" s="128" t="s">
        <v>21</v>
      </c>
      <c r="G5" s="123"/>
      <c r="H5" s="123"/>
      <c r="I5" s="124"/>
      <c r="J5" s="128" t="s">
        <v>22</v>
      </c>
      <c r="K5" s="123"/>
      <c r="L5" s="123"/>
      <c r="M5" s="124"/>
      <c r="N5" s="128" t="s">
        <v>23</v>
      </c>
      <c r="O5" s="123"/>
      <c r="P5" s="123"/>
      <c r="Q5" s="124"/>
      <c r="R5" s="128" t="s">
        <v>24</v>
      </c>
      <c r="S5" s="123"/>
      <c r="T5" s="123"/>
      <c r="U5" s="124"/>
    </row>
    <row r="6" spans="1:22" s="4" customFormat="1" ht="21.2" customHeight="1" x14ac:dyDescent="0.2">
      <c r="A6" s="122"/>
      <c r="B6" s="81" t="s">
        <v>1</v>
      </c>
      <c r="C6" s="81" t="s">
        <v>2</v>
      </c>
      <c r="D6" s="81" t="s">
        <v>3</v>
      </c>
      <c r="E6" s="81" t="s">
        <v>4</v>
      </c>
      <c r="F6" s="81" t="s">
        <v>1</v>
      </c>
      <c r="G6" s="81" t="s">
        <v>2</v>
      </c>
      <c r="H6" s="81" t="s">
        <v>3</v>
      </c>
      <c r="I6" s="81" t="s">
        <v>4</v>
      </c>
      <c r="J6" s="81" t="s">
        <v>1</v>
      </c>
      <c r="K6" s="81" t="s">
        <v>2</v>
      </c>
      <c r="L6" s="81" t="s">
        <v>3</v>
      </c>
      <c r="M6" s="81" t="s">
        <v>4</v>
      </c>
      <c r="N6" s="81" t="s">
        <v>1</v>
      </c>
      <c r="O6" s="81" t="s">
        <v>2</v>
      </c>
      <c r="P6" s="81" t="s">
        <v>3</v>
      </c>
      <c r="Q6" s="81" t="s">
        <v>4</v>
      </c>
      <c r="R6" s="81" t="s">
        <v>1</v>
      </c>
      <c r="S6" s="81" t="s">
        <v>2</v>
      </c>
      <c r="T6" s="81" t="s">
        <v>3</v>
      </c>
      <c r="U6" s="81" t="s">
        <v>4</v>
      </c>
    </row>
    <row r="7" spans="1:22" ht="18.75" customHeight="1" x14ac:dyDescent="0.2">
      <c r="A7" s="73" t="s">
        <v>11</v>
      </c>
      <c r="B7" s="74">
        <v>313375.31</v>
      </c>
      <c r="C7" s="74">
        <v>760648.69</v>
      </c>
      <c r="D7" s="74">
        <v>1582287.92</v>
      </c>
      <c r="E7" s="75">
        <f>SUM(B7:D7)</f>
        <v>2656311.92</v>
      </c>
      <c r="F7" s="76">
        <v>2345038.2400000002</v>
      </c>
      <c r="G7" s="74">
        <v>1058886.92</v>
      </c>
      <c r="H7" s="74">
        <v>1602127.38</v>
      </c>
      <c r="I7" s="75">
        <f t="shared" ref="I7:I18" si="0">SUM(F7:H7)</f>
        <v>5006052.54</v>
      </c>
      <c r="J7" s="76">
        <v>6609</v>
      </c>
      <c r="K7" s="74">
        <v>4970</v>
      </c>
      <c r="L7" s="74">
        <v>9946</v>
      </c>
      <c r="M7" s="75">
        <f>SUM(J7:L7)</f>
        <v>21525</v>
      </c>
      <c r="N7" s="76">
        <v>3059933</v>
      </c>
      <c r="O7" s="74">
        <v>1613916</v>
      </c>
      <c r="P7" s="74">
        <v>2871004</v>
      </c>
      <c r="Q7" s="75">
        <f t="shared" ref="Q7:Q18" si="1">SUM(N7:P7)</f>
        <v>7544853</v>
      </c>
      <c r="R7" s="78"/>
      <c r="S7" s="78"/>
      <c r="T7" s="78"/>
      <c r="U7" s="79"/>
    </row>
    <row r="8" spans="1:22" ht="18.75" customHeight="1" x14ac:dyDescent="0.2">
      <c r="A8" s="5" t="s">
        <v>15</v>
      </c>
      <c r="B8" s="59">
        <v>204787.66</v>
      </c>
      <c r="C8" s="59">
        <v>656941.48</v>
      </c>
      <c r="D8" s="59">
        <v>1300553.8600000001</v>
      </c>
      <c r="E8" s="60">
        <f>SUM(B8:D8)</f>
        <v>2162283</v>
      </c>
      <c r="F8" s="58">
        <v>2269672.33</v>
      </c>
      <c r="G8" s="59">
        <v>1088149.24</v>
      </c>
      <c r="H8" s="59">
        <v>1427217.43</v>
      </c>
      <c r="I8" s="60">
        <f t="shared" si="0"/>
        <v>4785039</v>
      </c>
      <c r="J8" s="58">
        <v>6816</v>
      </c>
      <c r="K8" s="59">
        <v>4698</v>
      </c>
      <c r="L8" s="59">
        <v>8095</v>
      </c>
      <c r="M8" s="60">
        <f>SUM(J8:L8)</f>
        <v>19609</v>
      </c>
      <c r="N8" s="58">
        <v>2854489.3330000001</v>
      </c>
      <c r="O8" s="59">
        <v>1575414.3330000001</v>
      </c>
      <c r="P8" s="59">
        <v>2390960.3330000001</v>
      </c>
      <c r="Q8" s="60">
        <f t="shared" si="1"/>
        <v>6820863.9989999998</v>
      </c>
      <c r="R8" s="65"/>
      <c r="S8" s="65"/>
      <c r="T8" s="65"/>
      <c r="U8" s="66"/>
    </row>
    <row r="9" spans="1:22" ht="18.75" customHeight="1" x14ac:dyDescent="0.2">
      <c r="A9" s="5" t="s">
        <v>16</v>
      </c>
      <c r="B9" s="59">
        <v>116086.93</v>
      </c>
      <c r="C9" s="59">
        <v>692396.75</v>
      </c>
      <c r="D9" s="59">
        <v>1376338.32</v>
      </c>
      <c r="E9" s="60">
        <f>SUM(B9:D9)</f>
        <v>2184822</v>
      </c>
      <c r="F9" s="58">
        <v>1927967.93</v>
      </c>
      <c r="G9" s="59">
        <v>1108515.75</v>
      </c>
      <c r="H9" s="59">
        <v>1468824.76</v>
      </c>
      <c r="I9" s="60">
        <f t="shared" si="0"/>
        <v>4505308.4399999995</v>
      </c>
      <c r="J9" s="58">
        <v>9364</v>
      </c>
      <c r="K9" s="59">
        <v>5658</v>
      </c>
      <c r="L9" s="59">
        <v>9550</v>
      </c>
      <c r="M9" s="60">
        <f>SUM(J9:L9)</f>
        <v>24572</v>
      </c>
      <c r="N9" s="58">
        <v>2720771.6669999999</v>
      </c>
      <c r="O9" s="59">
        <v>1644353.6669999999</v>
      </c>
      <c r="P9" s="59">
        <v>2474293.6669999999</v>
      </c>
      <c r="Q9" s="60">
        <f t="shared" si="1"/>
        <v>6839419.0010000002</v>
      </c>
      <c r="R9" s="65"/>
      <c r="S9" s="65"/>
      <c r="T9" s="65"/>
      <c r="U9" s="66"/>
    </row>
    <row r="10" spans="1:22" ht="18.75" customHeight="1" x14ac:dyDescent="0.2">
      <c r="A10" s="5" t="s">
        <v>19</v>
      </c>
      <c r="B10" s="59">
        <v>38832</v>
      </c>
      <c r="C10" s="59">
        <v>503381</v>
      </c>
      <c r="D10" s="59">
        <v>1302228</v>
      </c>
      <c r="E10" s="60">
        <f>SUM(B10:D10)</f>
        <v>1844441</v>
      </c>
      <c r="F10" s="58">
        <v>1641942.3</v>
      </c>
      <c r="G10" s="59">
        <v>853684.53</v>
      </c>
      <c r="H10" s="59">
        <v>1350708.17</v>
      </c>
      <c r="I10" s="60">
        <f t="shared" si="0"/>
        <v>3846335</v>
      </c>
      <c r="J10" s="58">
        <v>9219</v>
      </c>
      <c r="K10" s="59">
        <v>4957</v>
      </c>
      <c r="L10" s="59">
        <v>9813</v>
      </c>
      <c r="M10" s="60">
        <f>SUM(J10:L10)</f>
        <v>23989</v>
      </c>
      <c r="N10" s="58">
        <v>2624814</v>
      </c>
      <c r="O10" s="59">
        <v>1477240</v>
      </c>
      <c r="P10" s="59">
        <v>2627621</v>
      </c>
      <c r="Q10" s="60">
        <f t="shared" si="1"/>
        <v>6729675</v>
      </c>
      <c r="R10" s="65"/>
      <c r="S10" s="65"/>
      <c r="T10" s="65"/>
      <c r="U10" s="66"/>
    </row>
    <row r="11" spans="1:22" ht="18.75" customHeight="1" x14ac:dyDescent="0.2">
      <c r="A11" s="5" t="s">
        <v>17</v>
      </c>
      <c r="B11" s="59">
        <v>34518.31</v>
      </c>
      <c r="C11" s="59">
        <v>419094.25</v>
      </c>
      <c r="D11" s="59">
        <v>1120062.44</v>
      </c>
      <c r="E11" s="60">
        <f t="shared" ref="E11:E18" si="2">SUM(B11:D11)</f>
        <v>1573675</v>
      </c>
      <c r="F11" s="58">
        <v>1653212.55</v>
      </c>
      <c r="G11" s="59">
        <v>853691.25</v>
      </c>
      <c r="H11" s="59">
        <v>1242871.2</v>
      </c>
      <c r="I11" s="60">
        <f t="shared" si="0"/>
        <v>3749775</v>
      </c>
      <c r="J11" s="58">
        <v>8782</v>
      </c>
      <c r="K11" s="59">
        <v>5903</v>
      </c>
      <c r="L11" s="59">
        <v>9699</v>
      </c>
      <c r="M11" s="60">
        <f t="shared" ref="M11:M18" si="3">SUM(J11:L11)</f>
        <v>24384</v>
      </c>
      <c r="N11" s="58">
        <v>2785994.6669999999</v>
      </c>
      <c r="O11" s="59">
        <v>1678461.6669999999</v>
      </c>
      <c r="P11" s="59">
        <v>2565724.6669999999</v>
      </c>
      <c r="Q11" s="60">
        <f t="shared" si="1"/>
        <v>7030181.0010000002</v>
      </c>
      <c r="R11" s="65"/>
      <c r="S11" s="65"/>
      <c r="T11" s="65"/>
      <c r="U11" s="66"/>
      <c r="V11" s="97"/>
    </row>
    <row r="12" spans="1:22" ht="18.75" customHeight="1" x14ac:dyDescent="0.2">
      <c r="A12" s="5" t="s">
        <v>18</v>
      </c>
      <c r="B12" s="59">
        <v>32619.599999999999</v>
      </c>
      <c r="C12" s="59">
        <v>340121.46</v>
      </c>
      <c r="D12" s="59">
        <v>1055981.94</v>
      </c>
      <c r="E12" s="60">
        <f t="shared" si="2"/>
        <v>1428723</v>
      </c>
      <c r="F12" s="58">
        <v>1777876.3</v>
      </c>
      <c r="G12" s="59">
        <v>874510.53</v>
      </c>
      <c r="H12" s="59">
        <v>1444491.17</v>
      </c>
      <c r="I12" s="60">
        <f t="shared" si="0"/>
        <v>4096878</v>
      </c>
      <c r="J12" s="58">
        <v>9031</v>
      </c>
      <c r="K12" s="59">
        <v>5059</v>
      </c>
      <c r="L12" s="59">
        <v>9966</v>
      </c>
      <c r="M12" s="60">
        <f t="shared" si="3"/>
        <v>24056</v>
      </c>
      <c r="N12" s="58">
        <v>3341250</v>
      </c>
      <c r="O12" s="59">
        <v>1844412</v>
      </c>
      <c r="P12" s="59">
        <v>3153351</v>
      </c>
      <c r="Q12" s="60">
        <f t="shared" si="1"/>
        <v>8339013</v>
      </c>
      <c r="R12" s="65"/>
      <c r="S12" s="65"/>
      <c r="T12" s="65"/>
      <c r="U12" s="66"/>
      <c r="V12" s="97"/>
    </row>
    <row r="13" spans="1:22" ht="18.75" customHeight="1" x14ac:dyDescent="0.2">
      <c r="A13" s="5" t="s">
        <v>5</v>
      </c>
      <c r="B13" s="59">
        <v>38459.339999999997</v>
      </c>
      <c r="C13" s="59">
        <v>396086.24</v>
      </c>
      <c r="D13" s="59">
        <v>1130997.42</v>
      </c>
      <c r="E13" s="60">
        <f t="shared" si="2"/>
        <v>1565543</v>
      </c>
      <c r="F13" s="58">
        <v>2013520.72</v>
      </c>
      <c r="G13" s="59">
        <v>962338.92</v>
      </c>
      <c r="H13" s="59">
        <v>1443165.36</v>
      </c>
      <c r="I13" s="60">
        <f t="shared" si="0"/>
        <v>4419025</v>
      </c>
      <c r="J13" s="58">
        <v>10473</v>
      </c>
      <c r="K13" s="59">
        <v>5662</v>
      </c>
      <c r="L13" s="59">
        <v>9231</v>
      </c>
      <c r="M13" s="60">
        <f t="shared" si="3"/>
        <v>25366</v>
      </c>
      <c r="N13" s="58">
        <v>3844013.3330000001</v>
      </c>
      <c r="O13" s="59">
        <v>2029905.3330000001</v>
      </c>
      <c r="P13" s="59">
        <v>3071055.3330000001</v>
      </c>
      <c r="Q13" s="60">
        <f t="shared" si="1"/>
        <v>8944973.9989999998</v>
      </c>
      <c r="R13" s="65"/>
      <c r="S13" s="65"/>
      <c r="T13" s="65"/>
      <c r="U13" s="66"/>
      <c r="V13" s="97"/>
    </row>
    <row r="14" spans="1:22" ht="18.75" customHeight="1" x14ac:dyDescent="0.2">
      <c r="A14" s="5" t="s">
        <v>6</v>
      </c>
      <c r="B14" s="59">
        <v>33395.300000000003</v>
      </c>
      <c r="C14" s="59">
        <v>447082.23999999999</v>
      </c>
      <c r="D14" s="59">
        <v>1262088.46</v>
      </c>
      <c r="E14" s="60">
        <f t="shared" si="2"/>
        <v>1742566</v>
      </c>
      <c r="F14" s="58">
        <v>1555605.7</v>
      </c>
      <c r="G14" s="59">
        <v>898778.16</v>
      </c>
      <c r="H14" s="59">
        <v>1477514.68</v>
      </c>
      <c r="I14" s="60">
        <f t="shared" si="0"/>
        <v>3931898.54</v>
      </c>
      <c r="J14" s="58">
        <v>8608</v>
      </c>
      <c r="K14" s="59">
        <v>5490</v>
      </c>
      <c r="L14" s="59">
        <v>10185</v>
      </c>
      <c r="M14" s="60">
        <f t="shared" si="3"/>
        <v>24283</v>
      </c>
      <c r="N14" s="58">
        <v>3154987.6669999999</v>
      </c>
      <c r="O14" s="59">
        <v>1965900.6669999999</v>
      </c>
      <c r="P14" s="59">
        <v>3302698.6669999999</v>
      </c>
      <c r="Q14" s="60">
        <f t="shared" si="1"/>
        <v>8423587.0010000002</v>
      </c>
      <c r="R14" s="65"/>
      <c r="S14" s="65"/>
      <c r="T14" s="65"/>
      <c r="U14" s="66"/>
    </row>
    <row r="15" spans="1:22" ht="18.75" customHeight="1" x14ac:dyDescent="0.2">
      <c r="A15" s="5" t="s">
        <v>7</v>
      </c>
      <c r="B15" s="59">
        <v>39875</v>
      </c>
      <c r="C15" s="59">
        <v>592674</v>
      </c>
      <c r="D15" s="59">
        <v>1263594</v>
      </c>
      <c r="E15" s="60">
        <f t="shared" si="2"/>
        <v>1896143</v>
      </c>
      <c r="F15" s="58">
        <v>1811884.36</v>
      </c>
      <c r="G15" s="59">
        <v>944738.96</v>
      </c>
      <c r="H15" s="59">
        <v>1295778.68</v>
      </c>
      <c r="I15" s="60">
        <f t="shared" si="0"/>
        <v>4052402</v>
      </c>
      <c r="J15" s="58">
        <v>8797</v>
      </c>
      <c r="K15" s="59">
        <v>5305</v>
      </c>
      <c r="L15" s="59">
        <v>8927</v>
      </c>
      <c r="M15" s="60">
        <f t="shared" si="3"/>
        <v>23029</v>
      </c>
      <c r="N15" s="58">
        <v>3179615</v>
      </c>
      <c r="O15" s="59">
        <v>1744305</v>
      </c>
      <c r="P15" s="59">
        <v>2643533</v>
      </c>
      <c r="Q15" s="60">
        <f t="shared" si="1"/>
        <v>7567453</v>
      </c>
      <c r="R15" s="65"/>
      <c r="S15" s="65"/>
      <c r="T15" s="65"/>
      <c r="U15" s="66"/>
    </row>
    <row r="16" spans="1:22" ht="18.75" customHeight="1" x14ac:dyDescent="0.2">
      <c r="A16" s="5" t="s">
        <v>8</v>
      </c>
      <c r="B16" s="59">
        <v>132065</v>
      </c>
      <c r="C16" s="59">
        <v>662280</v>
      </c>
      <c r="D16" s="59">
        <v>1317960</v>
      </c>
      <c r="E16" s="60">
        <f t="shared" si="2"/>
        <v>2112305</v>
      </c>
      <c r="F16" s="58">
        <v>2153319.34</v>
      </c>
      <c r="G16" s="59">
        <v>1020715.24</v>
      </c>
      <c r="H16" s="59">
        <v>1333916.42</v>
      </c>
      <c r="I16" s="60">
        <f t="shared" si="0"/>
        <v>4507951</v>
      </c>
      <c r="J16" s="58">
        <v>8376</v>
      </c>
      <c r="K16" s="59">
        <v>5359</v>
      </c>
      <c r="L16" s="59">
        <v>9049</v>
      </c>
      <c r="M16" s="60">
        <f t="shared" si="3"/>
        <v>22784</v>
      </c>
      <c r="N16" s="58">
        <v>3303039.3330000001</v>
      </c>
      <c r="O16" s="59">
        <v>1761490.3330000001</v>
      </c>
      <c r="P16" s="59">
        <v>2672634.3330000001</v>
      </c>
      <c r="Q16" s="60">
        <f t="shared" si="1"/>
        <v>7737163.9989999998</v>
      </c>
      <c r="R16" s="65"/>
      <c r="S16" s="65"/>
      <c r="T16" s="65"/>
      <c r="U16" s="66"/>
    </row>
    <row r="17" spans="1:26" ht="18.75" customHeight="1" x14ac:dyDescent="0.2">
      <c r="A17" s="5" t="s">
        <v>9</v>
      </c>
      <c r="B17" s="59">
        <v>293328</v>
      </c>
      <c r="C17" s="59">
        <v>654157</v>
      </c>
      <c r="D17" s="59">
        <v>1483653</v>
      </c>
      <c r="E17" s="60">
        <f t="shared" si="2"/>
        <v>2431138</v>
      </c>
      <c r="F17" s="58">
        <v>2306692.5</v>
      </c>
      <c r="G17" s="59">
        <v>1092561.1499999999</v>
      </c>
      <c r="H17" s="59">
        <v>1621994.35</v>
      </c>
      <c r="I17" s="60">
        <f t="shared" si="0"/>
        <v>5021248</v>
      </c>
      <c r="J17" s="58">
        <v>6385</v>
      </c>
      <c r="K17" s="59">
        <v>4633</v>
      </c>
      <c r="L17" s="59">
        <v>9373</v>
      </c>
      <c r="M17" s="60">
        <f t="shared" si="3"/>
        <v>20391</v>
      </c>
      <c r="N17" s="58">
        <v>2996511.6669999999</v>
      </c>
      <c r="O17" s="59">
        <v>1656180.6669999999</v>
      </c>
      <c r="P17" s="59">
        <v>2896257.6669999999</v>
      </c>
      <c r="Q17" s="60">
        <f t="shared" si="1"/>
        <v>7548950.0010000002</v>
      </c>
      <c r="R17" s="65"/>
      <c r="S17" s="65"/>
      <c r="T17" s="65"/>
      <c r="U17" s="66"/>
    </row>
    <row r="18" spans="1:26" ht="18.75" customHeight="1" x14ac:dyDescent="0.2">
      <c r="A18" s="5" t="s">
        <v>10</v>
      </c>
      <c r="B18" s="61">
        <v>299941</v>
      </c>
      <c r="C18" s="61">
        <v>673472</v>
      </c>
      <c r="D18" s="61">
        <v>1526288</v>
      </c>
      <c r="E18" s="60">
        <f t="shared" si="2"/>
        <v>2499701</v>
      </c>
      <c r="F18" s="61">
        <v>2222266.9</v>
      </c>
      <c r="G18" s="61">
        <v>1080913.6599999999</v>
      </c>
      <c r="H18" s="61">
        <v>1781701.44</v>
      </c>
      <c r="I18" s="60">
        <f t="shared" si="0"/>
        <v>5084882</v>
      </c>
      <c r="J18" s="61">
        <v>6358</v>
      </c>
      <c r="K18" s="61">
        <v>4656</v>
      </c>
      <c r="L18" s="61">
        <v>10091</v>
      </c>
      <c r="M18" s="60">
        <f t="shared" si="3"/>
        <v>21105</v>
      </c>
      <c r="N18" s="61">
        <v>2853094.3330000001</v>
      </c>
      <c r="O18" s="61">
        <v>1594698.3330000001</v>
      </c>
      <c r="P18" s="61">
        <v>3042004.3330000001</v>
      </c>
      <c r="Q18" s="60">
        <f t="shared" si="1"/>
        <v>7489796.9989999998</v>
      </c>
      <c r="R18" s="65"/>
      <c r="S18" s="65"/>
      <c r="T18" s="65"/>
      <c r="U18" s="66"/>
    </row>
    <row r="19" spans="1:26" ht="21.75" customHeight="1" x14ac:dyDescent="0.2">
      <c r="A19" s="11" t="s">
        <v>12</v>
      </c>
      <c r="B19" s="62">
        <f t="shared" ref="B19:Q19" si="4">SUM(B7:B18)</f>
        <v>1577283.45</v>
      </c>
      <c r="C19" s="63">
        <f t="shared" si="4"/>
        <v>6798335.1100000003</v>
      </c>
      <c r="D19" s="63">
        <f t="shared" si="4"/>
        <v>15722033.359999999</v>
      </c>
      <c r="E19" s="12">
        <f t="shared" si="4"/>
        <v>24097651.920000002</v>
      </c>
      <c r="F19" s="62">
        <f t="shared" si="4"/>
        <v>23678999.169999998</v>
      </c>
      <c r="G19" s="63">
        <f t="shared" si="4"/>
        <v>11837484.310000002</v>
      </c>
      <c r="H19" s="63">
        <f t="shared" si="4"/>
        <v>17490311.039999999</v>
      </c>
      <c r="I19" s="12">
        <f t="shared" si="4"/>
        <v>53006794.519999996</v>
      </c>
      <c r="J19" s="62">
        <f t="shared" si="4"/>
        <v>98818</v>
      </c>
      <c r="K19" s="63">
        <f t="shared" si="4"/>
        <v>62350</v>
      </c>
      <c r="L19" s="63">
        <f t="shared" si="4"/>
        <v>113925</v>
      </c>
      <c r="M19" s="12">
        <f t="shared" si="4"/>
        <v>275093</v>
      </c>
      <c r="N19" s="62">
        <f t="shared" si="4"/>
        <v>36718514</v>
      </c>
      <c r="O19" s="63">
        <f t="shared" si="4"/>
        <v>20586278</v>
      </c>
      <c r="P19" s="63">
        <f t="shared" si="4"/>
        <v>33711138</v>
      </c>
      <c r="Q19" s="12">
        <f t="shared" si="4"/>
        <v>91015930</v>
      </c>
      <c r="R19" s="62"/>
      <c r="S19" s="63"/>
      <c r="T19" s="63"/>
      <c r="U19" s="12"/>
      <c r="W19" s="3"/>
    </row>
    <row r="20" spans="1:26" s="2" customFormat="1" ht="12.75" customHeight="1" x14ac:dyDescent="0.2">
      <c r="A20" s="6"/>
    </row>
    <row r="21" spans="1:26" ht="19.5" customHeight="1" x14ac:dyDescent="0.2">
      <c r="A21" s="120" t="s">
        <v>0</v>
      </c>
      <c r="B21" s="125" t="s">
        <v>25</v>
      </c>
      <c r="C21" s="126"/>
      <c r="D21" s="126"/>
      <c r="E21" s="126"/>
      <c r="F21" s="126"/>
      <c r="G21" s="126"/>
      <c r="H21" s="126"/>
      <c r="I21" s="126"/>
      <c r="J21" s="126"/>
      <c r="K21" s="126"/>
      <c r="L21" s="126"/>
      <c r="M21" s="126"/>
      <c r="N21" s="126"/>
      <c r="O21" s="126"/>
      <c r="P21" s="126"/>
      <c r="Q21" s="126"/>
      <c r="R21" s="126"/>
      <c r="S21" s="126"/>
      <c r="T21" s="126"/>
      <c r="U21" s="127"/>
      <c r="V21" s="4"/>
      <c r="W21" s="4"/>
      <c r="X21" s="4"/>
      <c r="Y21" s="4"/>
      <c r="Z21" s="4"/>
    </row>
    <row r="22" spans="1:26" ht="19.5" customHeight="1" x14ac:dyDescent="0.2">
      <c r="A22" s="121"/>
      <c r="B22" s="128" t="s">
        <v>20</v>
      </c>
      <c r="C22" s="123"/>
      <c r="D22" s="123"/>
      <c r="E22" s="124"/>
      <c r="F22" s="128" t="s">
        <v>21</v>
      </c>
      <c r="G22" s="123"/>
      <c r="H22" s="123"/>
      <c r="I22" s="124"/>
      <c r="J22" s="128" t="s">
        <v>22</v>
      </c>
      <c r="K22" s="123"/>
      <c r="L22" s="123"/>
      <c r="M22" s="124"/>
      <c r="N22" s="128" t="s">
        <v>23</v>
      </c>
      <c r="O22" s="123"/>
      <c r="P22" s="123"/>
      <c r="Q22" s="124"/>
      <c r="R22" s="128" t="s">
        <v>24</v>
      </c>
      <c r="S22" s="123"/>
      <c r="T22" s="123"/>
      <c r="U22" s="124"/>
      <c r="V22" s="4"/>
      <c r="W22" s="4"/>
      <c r="X22" s="4"/>
      <c r="Y22" s="4"/>
      <c r="Z22" s="4"/>
    </row>
    <row r="23" spans="1:26" ht="19.5" customHeight="1" x14ac:dyDescent="0.2">
      <c r="A23" s="122"/>
      <c r="B23" s="81"/>
      <c r="C23" s="81"/>
      <c r="D23" s="81"/>
      <c r="E23" s="81" t="s">
        <v>4</v>
      </c>
      <c r="F23" s="81"/>
      <c r="G23" s="81"/>
      <c r="H23" s="81"/>
      <c r="I23" s="81" t="s">
        <v>4</v>
      </c>
      <c r="J23" s="81"/>
      <c r="K23" s="81"/>
      <c r="L23" s="81"/>
      <c r="M23" s="81"/>
      <c r="N23" s="81"/>
      <c r="O23" s="81"/>
      <c r="P23" s="81"/>
      <c r="Q23" s="81"/>
      <c r="R23" s="81"/>
      <c r="S23" s="81"/>
      <c r="T23" s="81"/>
      <c r="U23" s="81"/>
      <c r="V23" s="4"/>
      <c r="W23" s="4"/>
      <c r="X23" s="4"/>
      <c r="Y23" s="4"/>
      <c r="Z23" s="4"/>
    </row>
    <row r="24" spans="1:26" ht="19.5" customHeight="1" x14ac:dyDescent="0.2">
      <c r="A24" s="73" t="s">
        <v>11</v>
      </c>
      <c r="B24" s="78"/>
      <c r="C24" s="78"/>
      <c r="D24" s="78"/>
      <c r="E24" s="75">
        <v>68405</v>
      </c>
      <c r="F24" s="78"/>
      <c r="G24" s="78"/>
      <c r="H24" s="78"/>
      <c r="I24" s="75">
        <v>38244</v>
      </c>
      <c r="J24" s="78"/>
      <c r="K24" s="78"/>
      <c r="L24" s="78"/>
      <c r="M24" s="79"/>
      <c r="N24" s="78"/>
      <c r="O24" s="78"/>
      <c r="P24" s="78"/>
      <c r="Q24" s="79"/>
      <c r="R24" s="78"/>
      <c r="S24" s="78"/>
      <c r="T24" s="78"/>
      <c r="U24" s="79"/>
    </row>
    <row r="25" spans="1:26" ht="19.5" customHeight="1" x14ac:dyDescent="0.2">
      <c r="A25" s="5" t="s">
        <v>15</v>
      </c>
      <c r="B25" s="65"/>
      <c r="C25" s="65"/>
      <c r="D25" s="65"/>
      <c r="E25" s="60">
        <v>106483</v>
      </c>
      <c r="F25" s="65"/>
      <c r="G25" s="65"/>
      <c r="H25" s="65"/>
      <c r="I25" s="60">
        <v>23789</v>
      </c>
      <c r="J25" s="65"/>
      <c r="K25" s="65"/>
      <c r="L25" s="65"/>
      <c r="M25" s="66"/>
      <c r="N25" s="65"/>
      <c r="O25" s="65"/>
      <c r="P25" s="65"/>
      <c r="Q25" s="66"/>
      <c r="R25" s="65"/>
      <c r="S25" s="65"/>
      <c r="T25" s="65"/>
      <c r="U25" s="66"/>
    </row>
    <row r="26" spans="1:26" ht="19.5" customHeight="1" x14ac:dyDescent="0.2">
      <c r="A26" s="5" t="s">
        <v>16</v>
      </c>
      <c r="B26" s="65"/>
      <c r="C26" s="65"/>
      <c r="D26" s="65"/>
      <c r="E26" s="60">
        <v>82821</v>
      </c>
      <c r="F26" s="65"/>
      <c r="G26" s="65"/>
      <c r="H26" s="65"/>
      <c r="I26" s="60">
        <v>24780</v>
      </c>
      <c r="J26" s="65"/>
      <c r="K26" s="65"/>
      <c r="L26" s="65"/>
      <c r="M26" s="66"/>
      <c r="N26" s="65"/>
      <c r="O26" s="65"/>
      <c r="P26" s="65"/>
      <c r="Q26" s="66"/>
      <c r="R26" s="65"/>
      <c r="S26" s="65"/>
      <c r="T26" s="65"/>
      <c r="U26" s="66"/>
    </row>
    <row r="27" spans="1:26" ht="19.5" customHeight="1" x14ac:dyDescent="0.2">
      <c r="A27" s="5" t="s">
        <v>19</v>
      </c>
      <c r="B27" s="65"/>
      <c r="C27" s="65"/>
      <c r="D27" s="65"/>
      <c r="E27" s="60">
        <v>98856</v>
      </c>
      <c r="F27" s="65"/>
      <c r="G27" s="65"/>
      <c r="H27" s="65"/>
      <c r="I27" s="60">
        <v>20394</v>
      </c>
      <c r="J27" s="65"/>
      <c r="K27" s="65"/>
      <c r="L27" s="65"/>
      <c r="M27" s="66"/>
      <c r="N27" s="65"/>
      <c r="O27" s="65"/>
      <c r="P27" s="65"/>
      <c r="Q27" s="66"/>
      <c r="R27" s="65"/>
      <c r="S27" s="65"/>
      <c r="T27" s="65"/>
      <c r="U27" s="66"/>
    </row>
    <row r="28" spans="1:26" ht="19.5" customHeight="1" x14ac:dyDescent="0.2">
      <c r="A28" s="5" t="s">
        <v>17</v>
      </c>
      <c r="B28" s="65"/>
      <c r="C28" s="65"/>
      <c r="D28" s="65"/>
      <c r="E28" s="60">
        <v>156765</v>
      </c>
      <c r="F28" s="65"/>
      <c r="G28" s="65"/>
      <c r="H28" s="65"/>
      <c r="I28" s="60">
        <v>19827</v>
      </c>
      <c r="J28" s="65"/>
      <c r="K28" s="65"/>
      <c r="L28" s="65"/>
      <c r="M28" s="66"/>
      <c r="N28" s="65"/>
      <c r="O28" s="65"/>
      <c r="P28" s="65"/>
      <c r="Q28" s="66"/>
      <c r="R28" s="65"/>
      <c r="S28" s="65"/>
      <c r="T28" s="65"/>
      <c r="U28" s="66"/>
    </row>
    <row r="29" spans="1:26" ht="19.5" customHeight="1" x14ac:dyDescent="0.2">
      <c r="A29" s="5" t="s">
        <v>18</v>
      </c>
      <c r="B29" s="65"/>
      <c r="C29" s="65"/>
      <c r="D29" s="65"/>
      <c r="E29" s="60">
        <v>149322</v>
      </c>
      <c r="F29" s="65"/>
      <c r="G29" s="65"/>
      <c r="H29" s="65"/>
      <c r="I29" s="60">
        <v>23583</v>
      </c>
      <c r="J29" s="65"/>
      <c r="K29" s="65"/>
      <c r="L29" s="65"/>
      <c r="M29" s="66"/>
      <c r="N29" s="65"/>
      <c r="O29" s="65"/>
      <c r="P29" s="65"/>
      <c r="Q29" s="66"/>
      <c r="R29" s="65"/>
      <c r="S29" s="65"/>
      <c r="T29" s="65"/>
      <c r="U29" s="66"/>
    </row>
    <row r="30" spans="1:26" ht="19.5" customHeight="1" x14ac:dyDescent="0.2">
      <c r="A30" s="5" t="s">
        <v>5</v>
      </c>
      <c r="B30" s="65"/>
      <c r="C30" s="65"/>
      <c r="D30" s="65"/>
      <c r="E30" s="60">
        <v>163810</v>
      </c>
      <c r="F30" s="65"/>
      <c r="G30" s="65"/>
      <c r="H30" s="65"/>
      <c r="I30" s="60">
        <v>28565</v>
      </c>
      <c r="J30" s="65"/>
      <c r="K30" s="65"/>
      <c r="L30" s="65"/>
      <c r="M30" s="66"/>
      <c r="N30" s="65"/>
      <c r="O30" s="65"/>
      <c r="P30" s="65"/>
      <c r="Q30" s="66"/>
      <c r="R30" s="65"/>
      <c r="S30" s="65"/>
      <c r="T30" s="65"/>
      <c r="U30" s="66"/>
    </row>
    <row r="31" spans="1:26" ht="19.5" customHeight="1" x14ac:dyDescent="0.2">
      <c r="A31" s="5" t="s">
        <v>6</v>
      </c>
      <c r="B31" s="65"/>
      <c r="C31" s="65"/>
      <c r="D31" s="65"/>
      <c r="E31" s="60">
        <v>205478</v>
      </c>
      <c r="F31" s="65"/>
      <c r="G31" s="65"/>
      <c r="H31" s="65"/>
      <c r="I31" s="60">
        <v>29675</v>
      </c>
      <c r="J31" s="65"/>
      <c r="K31" s="65"/>
      <c r="L31" s="65"/>
      <c r="M31" s="66"/>
      <c r="N31" s="65"/>
      <c r="O31" s="65"/>
      <c r="P31" s="65"/>
      <c r="Q31" s="66"/>
      <c r="R31" s="65"/>
      <c r="S31" s="65"/>
      <c r="T31" s="65"/>
      <c r="U31" s="66"/>
    </row>
    <row r="32" spans="1:26" ht="19.5" customHeight="1" x14ac:dyDescent="0.2">
      <c r="A32" s="5" t="s">
        <v>7</v>
      </c>
      <c r="B32" s="65"/>
      <c r="C32" s="65"/>
      <c r="D32" s="65"/>
      <c r="E32" s="60">
        <v>235617</v>
      </c>
      <c r="F32" s="65"/>
      <c r="G32" s="65"/>
      <c r="H32" s="65"/>
      <c r="I32" s="60">
        <v>29149</v>
      </c>
      <c r="J32" s="65"/>
      <c r="K32" s="65"/>
      <c r="L32" s="65"/>
      <c r="M32" s="66"/>
      <c r="N32" s="65"/>
      <c r="O32" s="65"/>
      <c r="P32" s="65"/>
      <c r="Q32" s="66"/>
      <c r="R32" s="65"/>
      <c r="S32" s="65"/>
      <c r="T32" s="65"/>
      <c r="U32" s="66"/>
    </row>
    <row r="33" spans="1:24" ht="19.5" customHeight="1" x14ac:dyDescent="0.2">
      <c r="A33" s="5" t="s">
        <v>8</v>
      </c>
      <c r="B33" s="65"/>
      <c r="C33" s="65"/>
      <c r="D33" s="65"/>
      <c r="E33" s="60">
        <v>274271</v>
      </c>
      <c r="F33" s="65"/>
      <c r="G33" s="65"/>
      <c r="H33" s="65"/>
      <c r="I33" s="60">
        <v>30671</v>
      </c>
      <c r="J33" s="65"/>
      <c r="K33" s="65"/>
      <c r="L33" s="65"/>
      <c r="M33" s="66"/>
      <c r="N33" s="65"/>
      <c r="O33" s="65"/>
      <c r="P33" s="65"/>
      <c r="Q33" s="66"/>
      <c r="R33" s="65"/>
      <c r="S33" s="65"/>
      <c r="T33" s="65"/>
      <c r="U33" s="66"/>
    </row>
    <row r="34" spans="1:24" ht="19.5" customHeight="1" x14ac:dyDescent="0.2">
      <c r="A34" s="5" t="s">
        <v>9</v>
      </c>
      <c r="B34" s="65"/>
      <c r="C34" s="65"/>
      <c r="D34" s="65"/>
      <c r="E34" s="60">
        <v>310011</v>
      </c>
      <c r="F34" s="65"/>
      <c r="G34" s="65"/>
      <c r="H34" s="65"/>
      <c r="I34" s="60">
        <v>39207</v>
      </c>
      <c r="J34" s="65"/>
      <c r="K34" s="65"/>
      <c r="L34" s="65"/>
      <c r="M34" s="66"/>
      <c r="N34" s="65"/>
      <c r="O34" s="65"/>
      <c r="P34" s="65"/>
      <c r="Q34" s="66"/>
      <c r="R34" s="65"/>
      <c r="S34" s="65"/>
      <c r="T34" s="65"/>
      <c r="U34" s="66"/>
    </row>
    <row r="35" spans="1:24" ht="19.5" customHeight="1" x14ac:dyDescent="0.2">
      <c r="A35" s="83" t="s">
        <v>10</v>
      </c>
      <c r="B35" s="84"/>
      <c r="C35" s="84"/>
      <c r="D35" s="84"/>
      <c r="E35" s="85">
        <v>418741</v>
      </c>
      <c r="F35" s="84"/>
      <c r="G35" s="84"/>
      <c r="H35" s="84"/>
      <c r="I35" s="85">
        <v>33992</v>
      </c>
      <c r="J35" s="84"/>
      <c r="K35" s="84"/>
      <c r="L35" s="84"/>
      <c r="M35" s="86"/>
      <c r="N35" s="84"/>
      <c r="O35" s="84"/>
      <c r="P35" s="84"/>
      <c r="Q35" s="86"/>
      <c r="R35" s="84"/>
      <c r="S35" s="84"/>
      <c r="T35" s="84"/>
      <c r="U35" s="86"/>
    </row>
    <row r="36" spans="1:24" ht="21.2" customHeight="1" x14ac:dyDescent="0.2">
      <c r="A36" s="92" t="s">
        <v>12</v>
      </c>
      <c r="B36" s="62"/>
      <c r="C36" s="63"/>
      <c r="D36" s="63"/>
      <c r="E36" s="12">
        <f>SUM(E24:E35)</f>
        <v>2270580</v>
      </c>
      <c r="F36" s="62"/>
      <c r="G36" s="63"/>
      <c r="H36" s="63"/>
      <c r="I36" s="12">
        <f>SUM(I24:I35)</f>
        <v>341876</v>
      </c>
      <c r="J36" s="62"/>
      <c r="K36" s="63"/>
      <c r="L36" s="63"/>
      <c r="M36" s="12"/>
      <c r="N36" s="62"/>
      <c r="O36" s="63"/>
      <c r="P36" s="63"/>
      <c r="Q36" s="12"/>
      <c r="R36" s="62"/>
      <c r="S36" s="63"/>
      <c r="T36" s="63"/>
      <c r="U36" s="12"/>
    </row>
    <row r="37" spans="1:24" s="2" customFormat="1" ht="13.5" customHeight="1" x14ac:dyDescent="0.2">
      <c r="A37" s="1"/>
      <c r="B37" s="3"/>
      <c r="C37" s="3"/>
      <c r="D37" s="3"/>
      <c r="E37" s="3"/>
      <c r="F37" s="3"/>
      <c r="G37" s="3"/>
      <c r="H37" s="3"/>
      <c r="I37" s="3"/>
    </row>
    <row r="38" spans="1:24" s="4" customFormat="1" ht="18" customHeight="1" x14ac:dyDescent="0.2">
      <c r="A38" s="120" t="s">
        <v>0</v>
      </c>
      <c r="B38" s="125" t="s">
        <v>13</v>
      </c>
      <c r="C38" s="126"/>
      <c r="D38" s="126"/>
      <c r="E38" s="126"/>
      <c r="F38" s="126"/>
      <c r="G38" s="126"/>
      <c r="H38" s="126"/>
      <c r="I38" s="126"/>
      <c r="J38" s="126"/>
      <c r="K38" s="126"/>
      <c r="L38" s="126"/>
      <c r="M38" s="126"/>
      <c r="N38" s="126"/>
      <c r="O38" s="126"/>
      <c r="P38" s="126"/>
      <c r="Q38" s="126"/>
      <c r="R38" s="126"/>
      <c r="S38" s="126"/>
      <c r="T38" s="126"/>
      <c r="U38" s="127"/>
    </row>
    <row r="39" spans="1:24" s="4" customFormat="1" ht="21.75" customHeight="1" x14ac:dyDescent="0.2">
      <c r="A39" s="122"/>
      <c r="B39" s="128" t="s">
        <v>20</v>
      </c>
      <c r="C39" s="123"/>
      <c r="D39" s="123"/>
      <c r="E39" s="124"/>
      <c r="F39" s="128" t="s">
        <v>21</v>
      </c>
      <c r="G39" s="123"/>
      <c r="H39" s="123"/>
      <c r="I39" s="124"/>
      <c r="J39" s="128" t="s">
        <v>22</v>
      </c>
      <c r="K39" s="123"/>
      <c r="L39" s="123"/>
      <c r="M39" s="124"/>
      <c r="N39" s="128" t="s">
        <v>23</v>
      </c>
      <c r="O39" s="123"/>
      <c r="P39" s="123"/>
      <c r="Q39" s="124"/>
      <c r="R39" s="128" t="s">
        <v>24</v>
      </c>
      <c r="S39" s="123"/>
      <c r="T39" s="123"/>
      <c r="U39" s="124"/>
    </row>
    <row r="40" spans="1:24" ht="19.5" customHeight="1" x14ac:dyDescent="0.2">
      <c r="A40" s="5" t="s">
        <v>11</v>
      </c>
      <c r="B40" s="7"/>
      <c r="C40" s="8"/>
      <c r="D40" s="8"/>
      <c r="E40" s="9">
        <v>1882</v>
      </c>
      <c r="F40" s="8"/>
      <c r="G40" s="8"/>
      <c r="H40" s="8"/>
      <c r="I40" s="9">
        <v>3262</v>
      </c>
      <c r="J40" s="8"/>
      <c r="K40" s="8"/>
      <c r="L40" s="8"/>
      <c r="M40" s="9">
        <v>1</v>
      </c>
      <c r="N40" s="8"/>
      <c r="O40" s="8"/>
      <c r="P40" s="8"/>
      <c r="Q40" s="9">
        <v>102</v>
      </c>
      <c r="R40" s="71"/>
      <c r="S40" s="71"/>
      <c r="T40" s="71"/>
      <c r="U40" s="72"/>
      <c r="X40" s="10"/>
    </row>
    <row r="41" spans="1:24" ht="19.5" customHeight="1" x14ac:dyDescent="0.2">
      <c r="A41" s="5" t="s">
        <v>15</v>
      </c>
      <c r="B41" s="7"/>
      <c r="C41" s="8"/>
      <c r="D41" s="8"/>
      <c r="E41" s="9">
        <v>1508</v>
      </c>
      <c r="F41" s="8"/>
      <c r="G41" s="8"/>
      <c r="H41" s="8"/>
      <c r="I41" s="9">
        <v>2868</v>
      </c>
      <c r="J41" s="8"/>
      <c r="K41" s="8"/>
      <c r="L41" s="8"/>
      <c r="M41" s="9">
        <v>1</v>
      </c>
      <c r="N41" s="8"/>
      <c r="O41" s="8"/>
      <c r="P41" s="8"/>
      <c r="Q41" s="9">
        <v>92</v>
      </c>
      <c r="R41" s="71"/>
      <c r="S41" s="71"/>
      <c r="T41" s="71"/>
      <c r="U41" s="72"/>
      <c r="X41" s="10"/>
    </row>
    <row r="42" spans="1:24" ht="19.5" customHeight="1" x14ac:dyDescent="0.2">
      <c r="A42" s="5" t="s">
        <v>16</v>
      </c>
      <c r="B42" s="7"/>
      <c r="C42" s="8"/>
      <c r="D42" s="8"/>
      <c r="E42" s="9">
        <v>1672</v>
      </c>
      <c r="F42" s="8"/>
      <c r="G42" s="8"/>
      <c r="H42" s="8"/>
      <c r="I42" s="9">
        <v>3042</v>
      </c>
      <c r="J42" s="8"/>
      <c r="K42" s="8"/>
      <c r="L42" s="8"/>
      <c r="M42" s="9">
        <v>1</v>
      </c>
      <c r="N42" s="8"/>
      <c r="O42" s="8"/>
      <c r="P42" s="8"/>
      <c r="Q42" s="9">
        <v>97</v>
      </c>
      <c r="R42" s="71"/>
      <c r="S42" s="71"/>
      <c r="T42" s="71"/>
      <c r="U42" s="72"/>
      <c r="X42" s="10"/>
    </row>
    <row r="43" spans="1:24" ht="19.5" customHeight="1" x14ac:dyDescent="0.2">
      <c r="A43" s="5" t="s">
        <v>19</v>
      </c>
      <c r="B43" s="7"/>
      <c r="C43" s="8"/>
      <c r="D43" s="8"/>
      <c r="E43" s="9">
        <v>1477</v>
      </c>
      <c r="F43" s="8"/>
      <c r="G43" s="8"/>
      <c r="H43" s="8"/>
      <c r="I43" s="9">
        <v>2718</v>
      </c>
      <c r="J43" s="8"/>
      <c r="K43" s="8"/>
      <c r="L43" s="8"/>
      <c r="M43" s="9">
        <v>1</v>
      </c>
      <c r="N43" s="8"/>
      <c r="O43" s="8"/>
      <c r="P43" s="8"/>
      <c r="Q43" s="9">
        <v>90</v>
      </c>
      <c r="R43" s="71"/>
      <c r="S43" s="71"/>
      <c r="T43" s="71"/>
      <c r="U43" s="72"/>
      <c r="X43" s="10"/>
    </row>
    <row r="44" spans="1:24" ht="19.5" customHeight="1" x14ac:dyDescent="0.2">
      <c r="A44" s="5" t="s">
        <v>17</v>
      </c>
      <c r="B44" s="7"/>
      <c r="C44" s="8"/>
      <c r="D44" s="8"/>
      <c r="E44" s="9">
        <v>1369</v>
      </c>
      <c r="F44" s="8"/>
      <c r="G44" s="8"/>
      <c r="H44" s="8"/>
      <c r="I44" s="9">
        <v>2609</v>
      </c>
      <c r="J44" s="8"/>
      <c r="K44" s="8"/>
      <c r="L44" s="8"/>
      <c r="M44" s="9">
        <v>1</v>
      </c>
      <c r="N44" s="8"/>
      <c r="O44" s="8"/>
      <c r="P44" s="8"/>
      <c r="Q44" s="9">
        <v>82</v>
      </c>
      <c r="R44" s="71"/>
      <c r="S44" s="71"/>
      <c r="T44" s="71"/>
      <c r="U44" s="72"/>
      <c r="X44" s="10"/>
    </row>
    <row r="45" spans="1:24" ht="19.5" customHeight="1" x14ac:dyDescent="0.2">
      <c r="A45" s="5" t="s">
        <v>18</v>
      </c>
      <c r="B45" s="7"/>
      <c r="C45" s="8"/>
      <c r="D45" s="8"/>
      <c r="E45" s="9">
        <v>1378</v>
      </c>
      <c r="F45" s="8"/>
      <c r="G45" s="8"/>
      <c r="H45" s="8"/>
      <c r="I45" s="9">
        <v>2757</v>
      </c>
      <c r="J45" s="8"/>
      <c r="K45" s="8"/>
      <c r="L45" s="8"/>
      <c r="M45" s="9">
        <v>1</v>
      </c>
      <c r="N45" s="8"/>
      <c r="O45" s="8"/>
      <c r="P45" s="8"/>
      <c r="Q45" s="9">
        <v>85</v>
      </c>
      <c r="R45" s="71"/>
      <c r="S45" s="71"/>
      <c r="T45" s="71"/>
      <c r="U45" s="72"/>
      <c r="X45" s="10"/>
    </row>
    <row r="46" spans="1:24" ht="19.5" customHeight="1" x14ac:dyDescent="0.2">
      <c r="A46" s="5" t="s">
        <v>5</v>
      </c>
      <c r="B46" s="7"/>
      <c r="C46" s="8"/>
      <c r="D46" s="8"/>
      <c r="E46" s="9">
        <v>1421</v>
      </c>
      <c r="F46" s="8"/>
      <c r="G46" s="8"/>
      <c r="H46" s="8"/>
      <c r="I46" s="9">
        <v>2798</v>
      </c>
      <c r="J46" s="8"/>
      <c r="K46" s="8"/>
      <c r="L46" s="8"/>
      <c r="M46" s="9">
        <v>1</v>
      </c>
      <c r="N46" s="8"/>
      <c r="O46" s="8"/>
      <c r="P46" s="8"/>
      <c r="Q46" s="9">
        <v>85</v>
      </c>
      <c r="R46" s="71"/>
      <c r="S46" s="71"/>
      <c r="T46" s="71"/>
      <c r="U46" s="72"/>
      <c r="X46" s="10"/>
    </row>
    <row r="47" spans="1:24" ht="19.5" customHeight="1" x14ac:dyDescent="0.2">
      <c r="A47" s="5" t="s">
        <v>6</v>
      </c>
      <c r="B47" s="7"/>
      <c r="C47" s="8"/>
      <c r="D47" s="8"/>
      <c r="E47" s="9">
        <v>1476</v>
      </c>
      <c r="F47" s="8"/>
      <c r="G47" s="8"/>
      <c r="H47" s="8"/>
      <c r="I47" s="9">
        <v>2822</v>
      </c>
      <c r="J47" s="8"/>
      <c r="K47" s="8"/>
      <c r="L47" s="8"/>
      <c r="M47" s="9">
        <v>1</v>
      </c>
      <c r="N47" s="8"/>
      <c r="O47" s="8"/>
      <c r="P47" s="8"/>
      <c r="Q47" s="9">
        <v>85</v>
      </c>
      <c r="R47" s="71"/>
      <c r="S47" s="71"/>
      <c r="T47" s="71"/>
      <c r="U47" s="72"/>
      <c r="X47" s="10"/>
    </row>
    <row r="48" spans="1:24" ht="19.5" customHeight="1" x14ac:dyDescent="0.2">
      <c r="A48" s="5" t="s">
        <v>7</v>
      </c>
      <c r="B48" s="7"/>
      <c r="C48" s="8"/>
      <c r="D48" s="8"/>
      <c r="E48" s="9">
        <v>1478</v>
      </c>
      <c r="F48" s="8"/>
      <c r="G48" s="8"/>
      <c r="H48" s="8"/>
      <c r="I48" s="9">
        <v>2855</v>
      </c>
      <c r="J48" s="8"/>
      <c r="K48" s="8"/>
      <c r="L48" s="8"/>
      <c r="M48" s="9">
        <v>1</v>
      </c>
      <c r="N48" s="8"/>
      <c r="O48" s="8"/>
      <c r="P48" s="8"/>
      <c r="Q48" s="9">
        <v>92</v>
      </c>
      <c r="R48" s="71"/>
      <c r="S48" s="71"/>
      <c r="T48" s="71"/>
      <c r="U48" s="72"/>
      <c r="X48" s="10"/>
    </row>
    <row r="49" spans="1:24" ht="19.5" customHeight="1" x14ac:dyDescent="0.2">
      <c r="A49" s="5" t="s">
        <v>8</v>
      </c>
      <c r="B49" s="7"/>
      <c r="C49" s="8"/>
      <c r="D49" s="8"/>
      <c r="E49" s="9">
        <v>1452</v>
      </c>
      <c r="F49" s="8"/>
      <c r="G49" s="8"/>
      <c r="H49" s="8"/>
      <c r="I49" s="9">
        <v>2844</v>
      </c>
      <c r="J49" s="8"/>
      <c r="K49" s="8"/>
      <c r="L49" s="8"/>
      <c r="M49" s="9">
        <v>1</v>
      </c>
      <c r="N49" s="8"/>
      <c r="O49" s="8"/>
      <c r="P49" s="8"/>
      <c r="Q49" s="9">
        <v>95</v>
      </c>
      <c r="R49" s="71"/>
      <c r="S49" s="71"/>
      <c r="T49" s="71"/>
      <c r="U49" s="72"/>
      <c r="X49" s="10"/>
    </row>
    <row r="50" spans="1:24" ht="19.5" customHeight="1" x14ac:dyDescent="0.2">
      <c r="A50" s="5" t="s">
        <v>9</v>
      </c>
      <c r="B50" s="7"/>
      <c r="C50" s="8"/>
      <c r="D50" s="8"/>
      <c r="E50" s="9">
        <v>1452</v>
      </c>
      <c r="F50" s="8"/>
      <c r="G50" s="8"/>
      <c r="H50" s="8"/>
      <c r="I50" s="9">
        <v>2836</v>
      </c>
      <c r="J50" s="8"/>
      <c r="K50" s="8"/>
      <c r="L50" s="8"/>
      <c r="M50" s="9">
        <v>1</v>
      </c>
      <c r="N50" s="8"/>
      <c r="O50" s="8"/>
      <c r="P50" s="8"/>
      <c r="Q50" s="9">
        <v>98</v>
      </c>
      <c r="R50" s="71"/>
      <c r="S50" s="71"/>
      <c r="T50" s="71"/>
      <c r="U50" s="72"/>
      <c r="X50" s="10"/>
    </row>
    <row r="51" spans="1:24" ht="19.5" customHeight="1" x14ac:dyDescent="0.2">
      <c r="A51" s="83" t="s">
        <v>10</v>
      </c>
      <c r="B51" s="93"/>
      <c r="C51" s="94"/>
      <c r="D51" s="94"/>
      <c r="E51" s="85">
        <v>1503</v>
      </c>
      <c r="F51" s="94"/>
      <c r="G51" s="94"/>
      <c r="H51" s="94"/>
      <c r="I51" s="85">
        <v>2712</v>
      </c>
      <c r="J51" s="94"/>
      <c r="K51" s="94"/>
      <c r="L51" s="94"/>
      <c r="M51" s="85">
        <v>1</v>
      </c>
      <c r="N51" s="94"/>
      <c r="O51" s="94"/>
      <c r="P51" s="94"/>
      <c r="Q51" s="85">
        <v>97</v>
      </c>
      <c r="R51" s="95"/>
      <c r="S51" s="95"/>
      <c r="T51" s="95"/>
      <c r="U51" s="96"/>
      <c r="X51" s="10"/>
    </row>
    <row r="52" spans="1:24" ht="21.75" customHeight="1" x14ac:dyDescent="0.2">
      <c r="A52" s="92" t="s">
        <v>14</v>
      </c>
      <c r="B52" s="117"/>
      <c r="C52" s="118"/>
      <c r="D52" s="119"/>
      <c r="E52" s="12">
        <f>AVERAGE(E40:E51)</f>
        <v>1505.6666666666667</v>
      </c>
      <c r="F52" s="117"/>
      <c r="G52" s="118"/>
      <c r="H52" s="119"/>
      <c r="I52" s="12">
        <f>AVERAGE(I40:I51)</f>
        <v>2843.5833333333335</v>
      </c>
      <c r="J52" s="117"/>
      <c r="K52" s="118"/>
      <c r="L52" s="119"/>
      <c r="M52" s="12">
        <f>AVERAGE(M40:M51)</f>
        <v>1</v>
      </c>
      <c r="N52" s="117"/>
      <c r="O52" s="118"/>
      <c r="P52" s="119"/>
      <c r="Q52" s="12">
        <f>AVERAGE(Q40:Q51)</f>
        <v>91.666666666666671</v>
      </c>
      <c r="R52" s="117"/>
      <c r="S52" s="118"/>
      <c r="T52" s="119"/>
      <c r="U52" s="12"/>
    </row>
    <row r="54" spans="1:24" x14ac:dyDescent="0.2">
      <c r="A54" s="132" t="s">
        <v>69</v>
      </c>
      <c r="B54" s="132"/>
      <c r="C54" s="132"/>
      <c r="D54" s="132"/>
      <c r="E54" s="132"/>
      <c r="F54" s="132"/>
      <c r="G54" s="132"/>
      <c r="H54" s="132"/>
      <c r="I54" s="132"/>
      <c r="J54" s="132"/>
      <c r="K54" s="132"/>
      <c r="L54" s="132"/>
      <c r="M54" s="132"/>
      <c r="N54" s="132"/>
      <c r="O54" s="132"/>
      <c r="P54" s="132"/>
      <c r="Q54" s="132"/>
      <c r="R54" s="132"/>
      <c r="S54" s="132"/>
      <c r="T54" s="132"/>
      <c r="U54" s="132"/>
    </row>
    <row r="55" spans="1:24" x14ac:dyDescent="0.2">
      <c r="A55" s="132"/>
      <c r="B55" s="132"/>
      <c r="C55" s="132"/>
      <c r="D55" s="132"/>
      <c r="E55" s="132"/>
      <c r="F55" s="132"/>
      <c r="G55" s="132"/>
      <c r="H55" s="132"/>
      <c r="I55" s="132"/>
      <c r="J55" s="132"/>
      <c r="K55" s="132"/>
      <c r="L55" s="132"/>
      <c r="M55" s="132"/>
      <c r="N55" s="132"/>
      <c r="O55" s="132"/>
      <c r="P55" s="132"/>
      <c r="Q55" s="132"/>
      <c r="R55" s="132"/>
      <c r="S55" s="132"/>
      <c r="T55" s="132"/>
      <c r="U55" s="132"/>
    </row>
    <row r="56" spans="1:24" x14ac:dyDescent="0.2">
      <c r="A56" s="132"/>
      <c r="B56" s="132"/>
      <c r="C56" s="132"/>
      <c r="D56" s="132"/>
      <c r="E56" s="132"/>
      <c r="F56" s="132"/>
      <c r="G56" s="132"/>
      <c r="H56" s="132"/>
      <c r="I56" s="132"/>
      <c r="J56" s="132"/>
      <c r="K56" s="132"/>
      <c r="L56" s="132"/>
      <c r="M56" s="132"/>
      <c r="N56" s="132"/>
      <c r="O56" s="132"/>
      <c r="P56" s="132"/>
      <c r="Q56" s="132"/>
      <c r="R56" s="132"/>
      <c r="S56" s="132"/>
      <c r="T56" s="132"/>
      <c r="U56" s="132"/>
    </row>
    <row r="57" spans="1:24" x14ac:dyDescent="0.2">
      <c r="A57" s="132"/>
      <c r="B57" s="132"/>
      <c r="C57" s="132"/>
      <c r="D57" s="132"/>
      <c r="E57" s="132"/>
      <c r="F57" s="132"/>
      <c r="G57" s="132"/>
      <c r="H57" s="132"/>
      <c r="I57" s="132"/>
      <c r="J57" s="132"/>
      <c r="K57" s="132"/>
      <c r="L57" s="132"/>
      <c r="M57" s="132"/>
      <c r="N57" s="132"/>
      <c r="O57" s="132"/>
      <c r="P57" s="132"/>
      <c r="Q57" s="132"/>
      <c r="R57" s="132"/>
      <c r="S57" s="132"/>
      <c r="T57" s="132"/>
      <c r="U57" s="132"/>
    </row>
  </sheetData>
  <mergeCells count="28">
    <mergeCell ref="B2:T2"/>
    <mergeCell ref="F39:I39"/>
    <mergeCell ref="J39:M39"/>
    <mergeCell ref="N39:Q39"/>
    <mergeCell ref="R39:U39"/>
    <mergeCell ref="A54:U57"/>
    <mergeCell ref="R52:T52"/>
    <mergeCell ref="A38:A39"/>
    <mergeCell ref="B38:U38"/>
    <mergeCell ref="B39:E39"/>
    <mergeCell ref="F52:H52"/>
    <mergeCell ref="J52:L52"/>
    <mergeCell ref="N52:P52"/>
    <mergeCell ref="B52:D52"/>
    <mergeCell ref="A4:A6"/>
    <mergeCell ref="B4:U4"/>
    <mergeCell ref="B5:E5"/>
    <mergeCell ref="F5:I5"/>
    <mergeCell ref="J5:M5"/>
    <mergeCell ref="R5:U5"/>
    <mergeCell ref="N5:Q5"/>
    <mergeCell ref="A21:A23"/>
    <mergeCell ref="B21:U21"/>
    <mergeCell ref="B22:E22"/>
    <mergeCell ref="F22:I22"/>
    <mergeCell ref="J22:M22"/>
    <mergeCell ref="N22:Q22"/>
    <mergeCell ref="R22:U22"/>
  </mergeCells>
  <phoneticPr fontId="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DATI PPAA ITALIA</vt:lpstr>
      <vt:lpstr>DATI PPAA REGIONALI</vt:lpstr>
      <vt:lpstr>Q.ta e N. Ordini - EE10 e EE11</vt:lpstr>
      <vt:lpstr>ABRUZZO</vt:lpstr>
      <vt:lpstr>BASILICATA</vt:lpstr>
      <vt:lpstr>CALABRIA</vt:lpstr>
      <vt:lpstr>CAMPANIA</vt:lpstr>
      <vt:lpstr>EMILIA ROMAGNA</vt:lpstr>
      <vt:lpstr>FRIULI VENEZIA GIULIA</vt:lpstr>
      <vt:lpstr>LAZIO</vt:lpstr>
      <vt:lpstr>LIGURIA</vt:lpstr>
      <vt:lpstr>LOMBARDIA</vt:lpstr>
      <vt:lpstr>MARCHE</vt:lpstr>
      <vt:lpstr>MOLISE</vt:lpstr>
      <vt:lpstr>PIEMONTE</vt:lpstr>
      <vt:lpstr>PUGLIA</vt:lpstr>
      <vt:lpstr>SARDEGNA</vt:lpstr>
      <vt:lpstr>SICILIA</vt:lpstr>
      <vt:lpstr>TOSCANA</vt:lpstr>
      <vt:lpstr>TRENTINO ALTO ADIGE</vt:lpstr>
      <vt:lpstr>UMBRIA</vt:lpstr>
      <vt:lpstr>VALLE D'AOSTA</vt:lpstr>
      <vt:lpstr>VENETO</vt:lpstr>
      <vt:lpstr>ITALIA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Gianandrea Greco</dc:creator>
  <cp:lastModifiedBy>Gianandrea Greco</cp:lastModifiedBy>
  <cp:lastPrinted>2011-05-23T16:36:20Z</cp:lastPrinted>
  <dcterms:created xsi:type="dcterms:W3CDTF">2008-02-04T16:32:40Z</dcterms:created>
  <dcterms:modified xsi:type="dcterms:W3CDTF">2015-07-09T16:13:08Z</dcterms:modified>
</cp:coreProperties>
</file>