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20" windowWidth="15195" windowHeight="7935" tabRatio="579"/>
  </bookViews>
  <sheets>
    <sheet name="Modello di Risposta Economica" sheetId="18" r:id="rId1"/>
  </sheets>
  <definedNames>
    <definedName name="_Toc397336630" localSheetId="0">'Modello di Risposta Economica'!#REF!</definedName>
  </definedNames>
  <calcPr calcId="145621"/>
</workbook>
</file>

<file path=xl/calcChain.xml><?xml version="1.0" encoding="utf-8"?>
<calcChain xmlns="http://schemas.openxmlformats.org/spreadsheetml/2006/main">
  <c r="F28" i="18" l="1"/>
  <c r="G28" i="18"/>
  <c r="G27" i="18"/>
  <c r="F27" i="18"/>
  <c r="F26" i="18"/>
  <c r="G26" i="18"/>
  <c r="F25" i="18"/>
  <c r="D21" i="18"/>
  <c r="C21" i="18"/>
  <c r="G20" i="18"/>
  <c r="F20" i="18"/>
  <c r="G19" i="18"/>
  <c r="F19" i="18"/>
  <c r="G18" i="18"/>
  <c r="F18" i="18"/>
  <c r="G17" i="18"/>
  <c r="F17" i="18"/>
  <c r="D13" i="18"/>
  <c r="C13" i="18"/>
  <c r="G12" i="18"/>
  <c r="F12" i="18"/>
  <c r="G11" i="18"/>
  <c r="F11" i="18"/>
  <c r="G10" i="18"/>
  <c r="F10" i="18"/>
  <c r="G9" i="18"/>
  <c r="F9" i="18"/>
  <c r="D5" i="18"/>
  <c r="C5" i="18"/>
  <c r="G4" i="18"/>
  <c r="F4" i="18"/>
  <c r="G25" i="18" l="1"/>
  <c r="C31" i="18"/>
  <c r="C32" i="18" l="1"/>
</calcChain>
</file>

<file path=xl/sharedStrings.xml><?xml version="1.0" encoding="utf-8"?>
<sst xmlns="http://schemas.openxmlformats.org/spreadsheetml/2006/main" count="44" uniqueCount="32">
  <si>
    <t>Programmatore</t>
  </si>
  <si>
    <t>Servizi di Governance</t>
  </si>
  <si>
    <t>Gestione Automatizzata dei Contratti (SAGC)</t>
  </si>
  <si>
    <t>Gestione dei Dati di Qualità e Sicurezza (SGQS)</t>
  </si>
  <si>
    <t>Servizi per l'Interoperabilità delle Applicazioni</t>
  </si>
  <si>
    <t>Indice dei Gestori PEC (IGPEC)</t>
  </si>
  <si>
    <t>Gestione dell'Indice della PA (IPA)</t>
  </si>
  <si>
    <t>Gestione del Repertorio Nazionale Dati Territoriali (RNDT)</t>
  </si>
  <si>
    <t>Certificazione (SPKI)</t>
  </si>
  <si>
    <t>Una Tantum - UT (Euro)</t>
  </si>
  <si>
    <t>Canone Mensile - CM (Euro)</t>
  </si>
  <si>
    <t>Tariffa Giornaliera - TG (Euro)</t>
  </si>
  <si>
    <t>Fabbisogno Stimato - S</t>
  </si>
  <si>
    <t>Capo Progetto</t>
  </si>
  <si>
    <t>Analista Programmatore</t>
  </si>
  <si>
    <t>Analista di Business</t>
  </si>
  <si>
    <t>Gestione delle Escalation (SGES)</t>
  </si>
  <si>
    <t>Servizi di Inteconnessione QXN (IQXN)</t>
  </si>
  <si>
    <t>Controllo Formato Numero UT</t>
  </si>
  <si>
    <t>Controllo Formato Numero CM</t>
  </si>
  <si>
    <t>Controllo importi unitari a base d'asta</t>
  </si>
  <si>
    <t>Importi unitari a base d'asta: somma UT e somma CM</t>
  </si>
  <si>
    <t>Celle contenti valori da immettere in Offerta Economica</t>
  </si>
  <si>
    <t>IMPORTO COMPLESSIVO OFFERTO (Euro)</t>
  </si>
  <si>
    <t>Importo complessivo a base d'asta</t>
  </si>
  <si>
    <t>Interconnessione QXN</t>
  </si>
  <si>
    <t>Importi unitari a base d'asta: UT e CM</t>
  </si>
  <si>
    <t>Gestione dell'Accesso Web (SGAW)</t>
  </si>
  <si>
    <t>Servizi di Sviluppo</t>
  </si>
  <si>
    <t>Controllo Formato Numero</t>
  </si>
  <si>
    <t>Importi unitari a base d'asta</t>
  </si>
  <si>
    <t>Controllo importo complessivo offerto rispetto a base d'asta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</si>
</sst>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[$€]\ * #,##0.00_-;\-[$€]\ * #,##0.00_-;_-[$€]\ * &quot;-&quot;??_-;_-@_-"/>
    <numFmt numFmtId="165" formatCode="_-* #,##0.0000_-;\-* #,##0.0000_-;_-* &quot;-&quot;??_-;_-@_-"/>
    <numFmt numFmtId="166" formatCode="_-* #,##0.0000_-;\-* #,##0.0000_-;_-* &quot;-&quot;??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i/>
      <sz val="10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8">
    <xf numFmtId="0" fontId="0" fillId="0" borderId="0" xfId="0"/>
    <xf numFmtId="43" fontId="3" fillId="2" borderId="1" xfId="0" applyNumberFormat="1" applyFont="1" applyFill="1" applyBorder="1" applyAlignment="1">
      <alignment horizontal="center" wrapText="1"/>
    </xf>
    <xf numFmtId="0" fontId="4" fillId="3" borderId="0" xfId="0" applyFont="1" applyFill="1"/>
    <xf numFmtId="0" fontId="4" fillId="2" borderId="0" xfId="0" applyFont="1" applyFill="1"/>
    <xf numFmtId="0" fontId="5" fillId="2" borderId="1" xfId="0" applyFont="1" applyFill="1" applyBorder="1"/>
    <xf numFmtId="0" fontId="5" fillId="2" borderId="0" xfId="0" applyFont="1" applyFill="1" applyBorder="1"/>
    <xf numFmtId="0" fontId="6" fillId="2" borderId="1" xfId="0" applyFont="1" applyFill="1" applyBorder="1" applyAlignment="1">
      <alignment horizontal="center" wrapText="1"/>
    </xf>
    <xf numFmtId="43" fontId="4" fillId="2" borderId="0" xfId="0" applyNumberFormat="1" applyFont="1" applyFill="1" applyBorder="1"/>
    <xf numFmtId="0" fontId="6" fillId="2" borderId="1" xfId="0" applyFont="1" applyFill="1" applyBorder="1" applyAlignment="1">
      <alignment horizontal="left"/>
    </xf>
    <xf numFmtId="43" fontId="8" fillId="2" borderId="0" xfId="2" applyFont="1" applyFill="1"/>
    <xf numFmtId="0" fontId="8" fillId="2" borderId="0" xfId="0" applyFont="1" applyFill="1" applyAlignment="1">
      <alignment horizontal="right"/>
    </xf>
    <xf numFmtId="43" fontId="4" fillId="2" borderId="0" xfId="2" applyFont="1" applyFill="1" applyBorder="1"/>
    <xf numFmtId="0" fontId="7" fillId="2" borderId="0" xfId="0" applyFont="1" applyFill="1"/>
    <xf numFmtId="43" fontId="8" fillId="2" borderId="0" xfId="0" applyNumberFormat="1" applyFont="1" applyFill="1" applyBorder="1"/>
    <xf numFmtId="0" fontId="5" fillId="2" borderId="0" xfId="0" applyFont="1" applyFill="1"/>
    <xf numFmtId="0" fontId="9" fillId="2" borderId="1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2" fontId="7" fillId="2" borderId="0" xfId="0" applyNumberFormat="1" applyFont="1" applyFill="1" applyBorder="1"/>
    <xf numFmtId="2" fontId="4" fillId="2" borderId="1" xfId="0" applyNumberFormat="1" applyFont="1" applyFill="1" applyBorder="1"/>
    <xf numFmtId="43" fontId="5" fillId="2" borderId="1" xfId="0" applyNumberFormat="1" applyFont="1" applyFill="1" applyBorder="1"/>
    <xf numFmtId="43" fontId="4" fillId="2" borderId="0" xfId="0" applyNumberFormat="1" applyFont="1" applyFill="1"/>
    <xf numFmtId="0" fontId="3" fillId="2" borderId="1" xfId="0" applyFont="1" applyFill="1" applyBorder="1" applyAlignment="1">
      <alignment horizontal="center" wrapText="1"/>
    </xf>
    <xf numFmtId="165" fontId="4" fillId="3" borderId="1" xfId="0" applyNumberFormat="1" applyFont="1" applyFill="1" applyBorder="1" applyProtection="1">
      <protection locked="0"/>
    </xf>
    <xf numFmtId="43" fontId="3" fillId="2" borderId="1" xfId="2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/>
    <xf numFmtId="0" fontId="5" fillId="2" borderId="5" xfId="0" applyFont="1" applyFill="1" applyBorder="1"/>
    <xf numFmtId="0" fontId="10" fillId="2" borderId="0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right"/>
    </xf>
    <xf numFmtId="166" fontId="10" fillId="2" borderId="0" xfId="0" applyNumberFormat="1" applyFont="1" applyFill="1" applyBorder="1" applyAlignment="1">
      <alignment horizontal="center" wrapText="1"/>
    </xf>
    <xf numFmtId="166" fontId="10" fillId="2" borderId="0" xfId="0" applyNumberFormat="1" applyFont="1" applyFill="1"/>
    <xf numFmtId="0" fontId="6" fillId="2" borderId="6" xfId="0" applyFont="1" applyFill="1" applyBorder="1" applyAlignment="1">
      <alignment horizontal="left"/>
    </xf>
    <xf numFmtId="43" fontId="3" fillId="2" borderId="7" xfId="0" applyNumberFormat="1" applyFont="1" applyFill="1" applyBorder="1" applyAlignment="1">
      <alignment horizontal="center" wrapText="1"/>
    </xf>
    <xf numFmtId="0" fontId="10" fillId="2" borderId="0" xfId="0" applyFont="1" applyFill="1"/>
    <xf numFmtId="0" fontId="6" fillId="2" borderId="8" xfId="0" applyFont="1" applyFill="1" applyBorder="1" applyAlignment="1">
      <alignment horizontal="left"/>
    </xf>
    <xf numFmtId="43" fontId="9" fillId="2" borderId="9" xfId="2" applyFont="1" applyFill="1" applyBorder="1"/>
    <xf numFmtId="43" fontId="9" fillId="2" borderId="10" xfId="2" applyFont="1" applyFill="1" applyBorder="1"/>
    <xf numFmtId="0" fontId="5" fillId="2" borderId="3" xfId="0" applyFont="1" applyFill="1" applyBorder="1"/>
    <xf numFmtId="43" fontId="3" fillId="2" borderId="7" xfId="2" applyFont="1" applyFill="1" applyBorder="1" applyAlignment="1">
      <alignment horizontal="center" wrapText="1"/>
    </xf>
    <xf numFmtId="43" fontId="9" fillId="2" borderId="9" xfId="2" applyFont="1" applyFill="1" applyBorder="1" applyAlignment="1">
      <alignment horizontal="left" vertical="center"/>
    </xf>
    <xf numFmtId="43" fontId="9" fillId="2" borderId="10" xfId="2" applyFont="1" applyFill="1" applyBorder="1" applyAlignment="1">
      <alignment horizontal="center"/>
    </xf>
    <xf numFmtId="166" fontId="7" fillId="2" borderId="0" xfId="0" applyNumberFormat="1" applyFont="1" applyFill="1"/>
    <xf numFmtId="43" fontId="9" fillId="2" borderId="9" xfId="0" applyNumberFormat="1" applyFont="1" applyFill="1" applyBorder="1"/>
    <xf numFmtId="43" fontId="9" fillId="2" borderId="10" xfId="0" applyNumberFormat="1" applyFont="1" applyFill="1" applyBorder="1"/>
    <xf numFmtId="2" fontId="9" fillId="2" borderId="1" xfId="0" applyNumberFormat="1" applyFont="1" applyFill="1" applyBorder="1"/>
    <xf numFmtId="0" fontId="4" fillId="2" borderId="8" xfId="0" applyFont="1" applyFill="1" applyBorder="1" applyAlignment="1">
      <alignment horizontal="right"/>
    </xf>
    <xf numFmtId="43" fontId="5" fillId="2" borderId="1" xfId="2" applyFont="1" applyFill="1" applyBorder="1"/>
    <xf numFmtId="43" fontId="11" fillId="2" borderId="0" xfId="0" applyNumberFormat="1" applyFont="1" applyFill="1" applyAlignment="1">
      <alignment horizontal="right"/>
    </xf>
    <xf numFmtId="43" fontId="10" fillId="2" borderId="0" xfId="0" applyNumberFormat="1" applyFont="1" applyFill="1"/>
    <xf numFmtId="0" fontId="12" fillId="2" borderId="0" xfId="0" applyFont="1" applyFill="1" applyAlignment="1">
      <alignment horizontal="right"/>
    </xf>
    <xf numFmtId="43" fontId="12" fillId="2" borderId="0" xfId="0" applyNumberFormat="1" applyFont="1" applyFill="1"/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165" fontId="4" fillId="3" borderId="2" xfId="2" applyNumberFormat="1" applyFont="1" applyFill="1" applyBorder="1" applyAlignment="1" applyProtection="1">
      <alignment horizontal="right"/>
      <protection locked="0"/>
    </xf>
    <xf numFmtId="165" fontId="4" fillId="3" borderId="11" xfId="2" applyNumberFormat="1" applyFont="1" applyFill="1" applyBorder="1" applyAlignment="1" applyProtection="1">
      <alignment horizontal="right"/>
      <protection locked="0"/>
    </xf>
    <xf numFmtId="165" fontId="4" fillId="3" borderId="12" xfId="2" applyNumberFormat="1" applyFont="1" applyFill="1" applyBorder="1" applyAlignment="1" applyProtection="1">
      <alignment horizontal="right"/>
      <protection locked="0"/>
    </xf>
    <xf numFmtId="165" fontId="4" fillId="3" borderId="13" xfId="2" applyNumberFormat="1" applyFont="1" applyFill="1" applyBorder="1" applyAlignment="1" applyProtection="1">
      <alignment horizontal="right"/>
      <protection locked="0"/>
    </xf>
  </cellXfs>
  <cellStyles count="3">
    <cellStyle name="Euro" xfId="1"/>
    <cellStyle name="Migliaia" xfId="2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tabSelected="1" workbookViewId="0">
      <selection activeCell="A28" sqref="A28"/>
    </sheetView>
  </sheetViews>
  <sheetFormatPr defaultRowHeight="12.75" x14ac:dyDescent="0.2"/>
  <cols>
    <col min="1" max="1" width="2.28515625" style="3" customWidth="1"/>
    <col min="2" max="2" width="56.7109375" style="3" bestFit="1" customWidth="1"/>
    <col min="3" max="3" width="20.7109375" style="3" bestFit="1" customWidth="1"/>
    <col min="4" max="4" width="23" style="3" bestFit="1" customWidth="1"/>
    <col min="5" max="5" width="3.5703125" style="3" customWidth="1"/>
    <col min="6" max="6" width="20" style="3" bestFit="1" customWidth="1"/>
    <col min="7" max="7" width="21.85546875" style="3" bestFit="1" customWidth="1"/>
    <col min="8" max="8" width="18" style="3" bestFit="1" customWidth="1"/>
    <col min="9" max="9" width="3.5703125" style="3" customWidth="1"/>
    <col min="10" max="10" width="16.85546875" style="3" bestFit="1" customWidth="1"/>
    <col min="11" max="16384" width="9.140625" style="3"/>
  </cols>
  <sheetData>
    <row r="1" spans="2:10" x14ac:dyDescent="0.2">
      <c r="B1" s="2" t="s">
        <v>22</v>
      </c>
    </row>
    <row r="2" spans="2:10" ht="13.5" thickBot="1" x14ac:dyDescent="0.25"/>
    <row r="3" spans="2:10" ht="25.5" x14ac:dyDescent="0.2">
      <c r="B3" s="25" t="s">
        <v>17</v>
      </c>
      <c r="C3" s="26" t="s">
        <v>9</v>
      </c>
      <c r="D3" s="27" t="s">
        <v>10</v>
      </c>
      <c r="E3" s="5"/>
      <c r="F3" s="6" t="s">
        <v>18</v>
      </c>
      <c r="G3" s="6" t="s">
        <v>19</v>
      </c>
      <c r="H3" s="28"/>
      <c r="I3" s="28"/>
      <c r="J3" s="28"/>
    </row>
    <row r="4" spans="2:10" ht="26.1" customHeight="1" x14ac:dyDescent="0.2">
      <c r="B4" s="29" t="s">
        <v>25</v>
      </c>
      <c r="C4" s="23">
        <v>0</v>
      </c>
      <c r="D4" s="23">
        <v>0</v>
      </c>
      <c r="E4" s="7"/>
      <c r="F4" s="22" t="str">
        <f>IF(C4&lt;=0,"ERRORE: il prezzo deve essere maggiore di zero",IF(C4-TRUNC(C4,2)&gt;0,"ERRORE: troppi decimali","ok"))</f>
        <v>ERRORE: il prezzo deve essere maggiore di zero</v>
      </c>
      <c r="G4" s="22" t="str">
        <f>IF(D4&lt;=0,"ERRORE: il prezzo deve essere maggiore di zero",IF(D4-TRUNC(D4,2)&gt;0,"ERRORE: troppi decimali","ok"))</f>
        <v>ERRORE: il prezzo deve essere maggiore di zero</v>
      </c>
      <c r="H4" s="30"/>
      <c r="I4" s="28"/>
      <c r="J4" s="31"/>
    </row>
    <row r="5" spans="2:10" ht="26.1" customHeight="1" x14ac:dyDescent="0.2">
      <c r="B5" s="32" t="s">
        <v>20</v>
      </c>
      <c r="C5" s="1" t="str">
        <f>IF(C4&gt;C6,"ERRORE: UT superiore all'importo a base d'asta", "ok")</f>
        <v>ok</v>
      </c>
      <c r="D5" s="33" t="str">
        <f>IF(D4&gt;D6,"ERRORE: CM superiore all'importo a base d'asta", "ok")</f>
        <v>ok</v>
      </c>
      <c r="E5" s="7"/>
      <c r="H5" s="34"/>
      <c r="I5" s="34"/>
      <c r="J5" s="34"/>
    </row>
    <row r="6" spans="2:10" ht="13.5" thickBot="1" x14ac:dyDescent="0.25">
      <c r="B6" s="35" t="s">
        <v>26</v>
      </c>
      <c r="C6" s="36">
        <v>1400000</v>
      </c>
      <c r="D6" s="37">
        <v>80000</v>
      </c>
      <c r="E6" s="9"/>
      <c r="H6" s="34"/>
      <c r="I6" s="34"/>
      <c r="J6" s="34"/>
    </row>
    <row r="7" spans="2:10" ht="26.25" customHeight="1" thickBot="1" x14ac:dyDescent="0.25">
      <c r="B7" s="10"/>
      <c r="H7" s="34"/>
      <c r="I7" s="34"/>
      <c r="J7" s="34"/>
    </row>
    <row r="8" spans="2:10" ht="25.5" x14ac:dyDescent="0.2">
      <c r="B8" s="38" t="s">
        <v>1</v>
      </c>
      <c r="C8" s="26" t="s">
        <v>9</v>
      </c>
      <c r="D8" s="27" t="s">
        <v>10</v>
      </c>
      <c r="E8" s="5"/>
      <c r="F8" s="6" t="s">
        <v>18</v>
      </c>
      <c r="G8" s="6" t="s">
        <v>19</v>
      </c>
      <c r="H8" s="28"/>
      <c r="I8" s="28"/>
      <c r="J8" s="34"/>
    </row>
    <row r="9" spans="2:10" ht="26.1" customHeight="1" x14ac:dyDescent="0.2">
      <c r="B9" s="29" t="s">
        <v>2</v>
      </c>
      <c r="C9" s="23">
        <v>0</v>
      </c>
      <c r="D9" s="23">
        <v>0</v>
      </c>
      <c r="E9" s="11"/>
      <c r="F9" s="22" t="str">
        <f t="shared" ref="F9:G12" si="0">IF(C9&lt;=0,"ERRORE: il prezzo deve essere maggiore di zero",IF(C9-TRUNC(C9,2)&gt;0,"ERRORE: troppi decimali","ok"))</f>
        <v>ERRORE: il prezzo deve essere maggiore di zero</v>
      </c>
      <c r="G9" s="22" t="str">
        <f t="shared" si="0"/>
        <v>ERRORE: il prezzo deve essere maggiore di zero</v>
      </c>
      <c r="H9" s="30"/>
      <c r="I9" s="28"/>
      <c r="J9" s="31"/>
    </row>
    <row r="10" spans="2:10" ht="26.1" customHeight="1" x14ac:dyDescent="0.2">
      <c r="B10" s="29" t="s">
        <v>3</v>
      </c>
      <c r="C10" s="23">
        <v>0</v>
      </c>
      <c r="D10" s="23">
        <v>0</v>
      </c>
      <c r="E10" s="11"/>
      <c r="F10" s="22" t="str">
        <f t="shared" si="0"/>
        <v>ERRORE: il prezzo deve essere maggiore di zero</v>
      </c>
      <c r="G10" s="22" t="str">
        <f t="shared" si="0"/>
        <v>ERRORE: il prezzo deve essere maggiore di zero</v>
      </c>
      <c r="H10" s="30"/>
      <c r="I10" s="28"/>
      <c r="J10" s="31"/>
    </row>
    <row r="11" spans="2:10" ht="26.1" customHeight="1" x14ac:dyDescent="0.2">
      <c r="B11" s="29" t="s">
        <v>27</v>
      </c>
      <c r="C11" s="23">
        <v>0</v>
      </c>
      <c r="D11" s="23">
        <v>0</v>
      </c>
      <c r="E11" s="11"/>
      <c r="F11" s="22" t="str">
        <f t="shared" si="0"/>
        <v>ERRORE: il prezzo deve essere maggiore di zero</v>
      </c>
      <c r="G11" s="22" t="str">
        <f t="shared" si="0"/>
        <v>ERRORE: il prezzo deve essere maggiore di zero</v>
      </c>
      <c r="H11" s="30"/>
      <c r="I11" s="28"/>
      <c r="J11" s="31"/>
    </row>
    <row r="12" spans="2:10" ht="26.1" customHeight="1" x14ac:dyDescent="0.2">
      <c r="B12" s="29" t="s">
        <v>16</v>
      </c>
      <c r="C12" s="23">
        <v>0</v>
      </c>
      <c r="D12" s="23">
        <v>0</v>
      </c>
      <c r="E12" s="11"/>
      <c r="F12" s="22" t="str">
        <f t="shared" si="0"/>
        <v>ERRORE: il prezzo deve essere maggiore di zero</v>
      </c>
      <c r="G12" s="22" t="str">
        <f t="shared" si="0"/>
        <v>ERRORE: il prezzo deve essere maggiore di zero</v>
      </c>
      <c r="H12" s="30"/>
      <c r="I12" s="28"/>
      <c r="J12" s="31"/>
    </row>
    <row r="13" spans="2:10" ht="26.1" customHeight="1" x14ac:dyDescent="0.2">
      <c r="B13" s="32" t="s">
        <v>20</v>
      </c>
      <c r="C13" s="24" t="str">
        <f>IF(SUM(C9:C12)&gt;C14,"ERRORE: Somma UT superiore a importo a base d'asta","ok")</f>
        <v>ok</v>
      </c>
      <c r="D13" s="39" t="str">
        <f>IF(SUM(D9:D12)&gt;D14,"ERRORE: Somma CM superiore a importo a base d'asta","ok")</f>
        <v>ok</v>
      </c>
      <c r="E13" s="11"/>
      <c r="H13" s="31"/>
      <c r="I13" s="34"/>
      <c r="J13" s="31"/>
    </row>
    <row r="14" spans="2:10" ht="13.5" thickBot="1" x14ac:dyDescent="0.25">
      <c r="B14" s="35" t="s">
        <v>21</v>
      </c>
      <c r="C14" s="40">
        <v>1022000</v>
      </c>
      <c r="D14" s="41">
        <v>68000</v>
      </c>
      <c r="E14" s="9"/>
      <c r="H14" s="34"/>
      <c r="I14" s="34"/>
      <c r="J14" s="34"/>
    </row>
    <row r="15" spans="2:10" ht="18.75" customHeight="1" thickBot="1" x14ac:dyDescent="0.25">
      <c r="B15" s="10"/>
      <c r="H15" s="34"/>
      <c r="I15" s="34"/>
      <c r="J15" s="34"/>
    </row>
    <row r="16" spans="2:10" ht="25.5" x14ac:dyDescent="0.2">
      <c r="B16" s="25" t="s">
        <v>4</v>
      </c>
      <c r="C16" s="26" t="s">
        <v>9</v>
      </c>
      <c r="D16" s="27" t="s">
        <v>10</v>
      </c>
      <c r="E16" s="5"/>
      <c r="F16" s="6" t="s">
        <v>18</v>
      </c>
      <c r="G16" s="6" t="s">
        <v>19</v>
      </c>
      <c r="H16" s="28"/>
      <c r="I16" s="28"/>
      <c r="J16" s="34"/>
    </row>
    <row r="17" spans="2:10" ht="26.1" customHeight="1" x14ac:dyDescent="0.2">
      <c r="B17" s="29" t="s">
        <v>5</v>
      </c>
      <c r="C17" s="23">
        <v>0</v>
      </c>
      <c r="D17" s="23">
        <v>0</v>
      </c>
      <c r="E17" s="11"/>
      <c r="F17" s="22" t="str">
        <f t="shared" ref="F17:G20" si="1">IF(C17&lt;=0,"ERRORE: il prezzo deve essere maggiore di zero",IF(C17-TRUNC(C17,2)&gt;0,"ERRORE: troppi decimali","ok"))</f>
        <v>ERRORE: il prezzo deve essere maggiore di zero</v>
      </c>
      <c r="G17" s="22" t="str">
        <f t="shared" si="1"/>
        <v>ERRORE: il prezzo deve essere maggiore di zero</v>
      </c>
      <c r="H17" s="30"/>
      <c r="I17" s="28"/>
      <c r="J17" s="31"/>
    </row>
    <row r="18" spans="2:10" ht="26.1" customHeight="1" x14ac:dyDescent="0.2">
      <c r="B18" s="29" t="s">
        <v>6</v>
      </c>
      <c r="C18" s="23">
        <v>0</v>
      </c>
      <c r="D18" s="23">
        <v>0</v>
      </c>
      <c r="E18" s="11"/>
      <c r="F18" s="22" t="str">
        <f>IF(C18&lt;=0,"ERRORE: il prezzo deve essere maggiore di zero",IF(C18-TRUNC(C18,2)&gt;0,"ERRORE: troppi decimali","ok"))</f>
        <v>ERRORE: il prezzo deve essere maggiore di zero</v>
      </c>
      <c r="G18" s="22" t="str">
        <f t="shared" si="1"/>
        <v>ERRORE: il prezzo deve essere maggiore di zero</v>
      </c>
      <c r="H18" s="30"/>
      <c r="I18" s="28"/>
      <c r="J18" s="31"/>
    </row>
    <row r="19" spans="2:10" ht="26.1" customHeight="1" x14ac:dyDescent="0.2">
      <c r="B19" s="29" t="s">
        <v>7</v>
      </c>
      <c r="C19" s="23">
        <v>0</v>
      </c>
      <c r="D19" s="23">
        <v>0</v>
      </c>
      <c r="E19" s="11"/>
      <c r="F19" s="22" t="str">
        <f>IF(C19&lt;=0,"ERRORE: il prezzo deve essere maggiore di zero",IF(C19-TRUNC(C19,2)&gt;0,"ERRORE: troppi decimali","ok"))</f>
        <v>ERRORE: il prezzo deve essere maggiore di zero</v>
      </c>
      <c r="G19" s="22" t="str">
        <f t="shared" si="1"/>
        <v>ERRORE: il prezzo deve essere maggiore di zero</v>
      </c>
      <c r="H19" s="30"/>
      <c r="I19" s="28"/>
      <c r="J19" s="31"/>
    </row>
    <row r="20" spans="2:10" ht="26.1" customHeight="1" x14ac:dyDescent="0.2">
      <c r="B20" s="29" t="s">
        <v>8</v>
      </c>
      <c r="C20" s="23">
        <v>0</v>
      </c>
      <c r="D20" s="23">
        <v>0</v>
      </c>
      <c r="E20" s="11"/>
      <c r="F20" s="22" t="str">
        <f t="shared" si="1"/>
        <v>ERRORE: il prezzo deve essere maggiore di zero</v>
      </c>
      <c r="G20" s="22" t="str">
        <f t="shared" si="1"/>
        <v>ERRORE: il prezzo deve essere maggiore di zero</v>
      </c>
      <c r="H20" s="30"/>
      <c r="I20" s="28"/>
      <c r="J20" s="31"/>
    </row>
    <row r="21" spans="2:10" ht="26.1" customHeight="1" x14ac:dyDescent="0.2">
      <c r="B21" s="32" t="s">
        <v>20</v>
      </c>
      <c r="C21" s="24" t="str">
        <f>IF(SUM(C17:C20)&gt;C22,"ERRORE: Somma UT superiore a importo a base d'asta","ok")</f>
        <v>ok</v>
      </c>
      <c r="D21" s="39" t="str">
        <f>IF(SUM(D17:D20)&gt;D22,"ERRORE: Somma UT superiore a importo a base d'asta","ok")</f>
        <v>ok</v>
      </c>
      <c r="E21" s="11"/>
      <c r="F21" s="12"/>
      <c r="G21" s="12"/>
      <c r="H21" s="42"/>
      <c r="I21" s="12"/>
      <c r="J21" s="42"/>
    </row>
    <row r="22" spans="2:10" ht="13.5" thickBot="1" x14ac:dyDescent="0.25">
      <c r="B22" s="35" t="s">
        <v>21</v>
      </c>
      <c r="C22" s="43">
        <v>1000000</v>
      </c>
      <c r="D22" s="44">
        <v>66000</v>
      </c>
      <c r="E22" s="13"/>
    </row>
    <row r="23" spans="2:10" ht="20.25" customHeight="1" thickBot="1" x14ac:dyDescent="0.25">
      <c r="B23" s="10"/>
    </row>
    <row r="24" spans="2:10" ht="25.5" x14ac:dyDescent="0.2">
      <c r="B24" s="25" t="s">
        <v>28</v>
      </c>
      <c r="C24" s="52" t="s">
        <v>11</v>
      </c>
      <c r="D24" s="53"/>
      <c r="E24" s="14"/>
      <c r="F24" s="6" t="s">
        <v>29</v>
      </c>
      <c r="G24" s="15" t="s">
        <v>20</v>
      </c>
      <c r="H24" s="15" t="s">
        <v>30</v>
      </c>
      <c r="I24" s="16"/>
      <c r="J24" s="17" t="s">
        <v>12</v>
      </c>
    </row>
    <row r="25" spans="2:10" ht="26.1" customHeight="1" x14ac:dyDescent="0.2">
      <c r="B25" s="29" t="s">
        <v>13</v>
      </c>
      <c r="C25" s="54">
        <v>0</v>
      </c>
      <c r="D25" s="55"/>
      <c r="F25" s="22" t="str">
        <f t="shared" ref="F25:F28" si="2">IF(C25&lt;=0,"ERRORE: il prezzo deve essere maggiore di zero",IF(C25-TRUNC(C25,2)&gt;0,"ERRORE: troppi decimali","ok"))</f>
        <v>ERRORE: il prezzo deve essere maggiore di zero</v>
      </c>
      <c r="G25" s="22" t="str">
        <f t="shared" ref="G25:G28" si="3">IF(C25&gt;H25,"ERRORE: TG superiore a importo a base d'asta","ok")</f>
        <v>ok</v>
      </c>
      <c r="H25" s="45">
        <v>500</v>
      </c>
      <c r="I25" s="18"/>
      <c r="J25" s="19">
        <v>650</v>
      </c>
    </row>
    <row r="26" spans="2:10" ht="26.1" customHeight="1" x14ac:dyDescent="0.2">
      <c r="B26" s="29" t="s">
        <v>14</v>
      </c>
      <c r="C26" s="54">
        <v>0</v>
      </c>
      <c r="D26" s="55"/>
      <c r="F26" s="22" t="str">
        <f t="shared" si="2"/>
        <v>ERRORE: il prezzo deve essere maggiore di zero</v>
      </c>
      <c r="G26" s="22" t="str">
        <f t="shared" si="3"/>
        <v>ok</v>
      </c>
      <c r="H26" s="45">
        <v>350</v>
      </c>
      <c r="I26" s="18"/>
      <c r="J26" s="19">
        <v>1770</v>
      </c>
    </row>
    <row r="27" spans="2:10" ht="26.1" customHeight="1" x14ac:dyDescent="0.2">
      <c r="B27" s="29" t="s">
        <v>15</v>
      </c>
      <c r="C27" s="54">
        <v>0</v>
      </c>
      <c r="D27" s="55"/>
      <c r="F27" s="22" t="str">
        <f t="shared" si="2"/>
        <v>ERRORE: il prezzo deve essere maggiore di zero</v>
      </c>
      <c r="G27" s="22" t="str">
        <f t="shared" si="3"/>
        <v>ok</v>
      </c>
      <c r="H27" s="45">
        <v>450</v>
      </c>
      <c r="I27" s="18"/>
      <c r="J27" s="19">
        <v>1100</v>
      </c>
    </row>
    <row r="28" spans="2:10" ht="26.1" customHeight="1" thickBot="1" x14ac:dyDescent="0.25">
      <c r="B28" s="46" t="s">
        <v>0</v>
      </c>
      <c r="C28" s="56">
        <v>0</v>
      </c>
      <c r="D28" s="57"/>
      <c r="F28" s="22" t="str">
        <f t="shared" si="2"/>
        <v>ERRORE: il prezzo deve essere maggiore di zero</v>
      </c>
      <c r="G28" s="22" t="str">
        <f t="shared" si="3"/>
        <v>ok</v>
      </c>
      <c r="H28" s="45">
        <v>250</v>
      </c>
      <c r="I28" s="18"/>
      <c r="J28" s="19">
        <v>3970</v>
      </c>
    </row>
    <row r="31" spans="2:10" x14ac:dyDescent="0.2">
      <c r="B31" s="4" t="s">
        <v>23</v>
      </c>
      <c r="C31" s="20">
        <f>SUM(C4,C9:C12,C17:C20)+55*SUM(D4,D17,D18,D20)+52*SUM(D9:D12)+50*D19+C25*J25+C26*J26+C27*J27+C28*J28</f>
        <v>0</v>
      </c>
      <c r="D31" s="21"/>
      <c r="E31" s="21"/>
      <c r="F31" s="21"/>
    </row>
    <row r="32" spans="2:10" ht="37.5" customHeight="1" x14ac:dyDescent="0.2">
      <c r="B32" s="8" t="s">
        <v>31</v>
      </c>
      <c r="C32" s="22" t="str">
        <f>IF(C31&gt;C33,"ERRORE: importo complessivo offerto superiore a base d'asta","ok")</f>
        <v>ok</v>
      </c>
      <c r="D32" s="21"/>
      <c r="F32" s="21"/>
    </row>
    <row r="33" spans="2:5" x14ac:dyDescent="0.2">
      <c r="B33" s="8" t="s">
        <v>24</v>
      </c>
      <c r="C33" s="47">
        <v>17400000</v>
      </c>
      <c r="D33" s="21"/>
      <c r="E33" s="21"/>
    </row>
    <row r="36" spans="2:5" x14ac:dyDescent="0.2">
      <c r="B36" s="34"/>
      <c r="C36" s="21"/>
      <c r="D36" s="21"/>
    </row>
    <row r="37" spans="2:5" x14ac:dyDescent="0.2">
      <c r="C37" s="48"/>
      <c r="D37" s="48"/>
    </row>
    <row r="38" spans="2:5" x14ac:dyDescent="0.2">
      <c r="B38" s="34"/>
      <c r="C38" s="49"/>
      <c r="D38" s="49"/>
    </row>
    <row r="39" spans="2:5" x14ac:dyDescent="0.2">
      <c r="B39" s="34"/>
      <c r="C39" s="49"/>
      <c r="D39" s="49"/>
    </row>
    <row r="40" spans="2:5" x14ac:dyDescent="0.2">
      <c r="B40" s="34"/>
      <c r="C40" s="49"/>
      <c r="D40" s="49"/>
    </row>
    <row r="41" spans="2:5" x14ac:dyDescent="0.2">
      <c r="B41" s="50"/>
      <c r="C41" s="51"/>
      <c r="D41" s="51"/>
    </row>
    <row r="42" spans="2:5" x14ac:dyDescent="0.2">
      <c r="B42" s="50"/>
      <c r="C42" s="51"/>
      <c r="D42" s="51"/>
    </row>
    <row r="43" spans="2:5" x14ac:dyDescent="0.2">
      <c r="B43" s="50"/>
      <c r="C43" s="51"/>
      <c r="D43" s="51"/>
    </row>
    <row r="44" spans="2:5" x14ac:dyDescent="0.2">
      <c r="B44" s="50"/>
      <c r="C44" s="51"/>
      <c r="D44" s="49"/>
    </row>
  </sheetData>
  <mergeCells count="5">
    <mergeCell ref="C24:D24"/>
    <mergeCell ref="C25:D25"/>
    <mergeCell ref="C26:D26"/>
    <mergeCell ref="C27:D27"/>
    <mergeCell ref="C28:D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di Risposta Economica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2014-12-01T10:00:56Z</dcterms:created>
  <dcterms:modified xsi:type="dcterms:W3CDTF">2014-12-11T09:53:35Z</dcterms:modified>
</cp:coreProperties>
</file>