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1700"/>
  </bookViews>
  <sheets>
    <sheet name="Foglio1" sheetId="1" r:id="rId1"/>
    <sheet name="Foglio2" sheetId="2" r:id="rId2"/>
    <sheet name="Foglio3" sheetId="3" r:id="rId3"/>
  </sheets>
  <calcPr calcId="145621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 l="1"/>
  <c r="G5" i="1"/>
  <c r="G6" i="1"/>
  <c r="G7" i="1"/>
  <c r="G8" i="1"/>
  <c r="G9" i="1" l="1"/>
  <c r="F15" i="1" s="1"/>
  <c r="F13" i="1" l="1"/>
</calcChain>
</file>

<file path=xl/sharedStrings.xml><?xml version="1.0" encoding="utf-8"?>
<sst xmlns="http://schemas.openxmlformats.org/spreadsheetml/2006/main" count="28" uniqueCount="25">
  <si>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</si>
  <si>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</si>
  <si>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</si>
  <si>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</si>
  <si>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</si>
  <si>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</si>
  <si>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</si>
  <si>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</si>
  <si>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</si>
  <si>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</si>
  <si>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Codice/MODELLO DI RIFERIMENTO</t>
  </si>
  <si>
    <t>Microsoft Display Dock HD500</t>
  </si>
  <si>
    <t>2</t>
  </si>
  <si>
    <t>4</t>
  </si>
  <si>
    <r>
      <t xml:space="preserve">Notebook Apple Retina 15" MacBook Pro Touch Bar e Touch ID,  16GB di memoria a 2133MHz - </t>
    </r>
    <r>
      <rPr>
        <b/>
        <sz val="8.1"/>
        <rFont val="Arial"/>
        <family val="2"/>
      </rPr>
      <t>Conforme al capitolato tecnico allegato</t>
    </r>
    <r>
      <rPr>
        <sz val="9"/>
        <rFont val="Arial"/>
        <family val="2"/>
      </rPr>
      <t xml:space="preserve"> 
</t>
    </r>
  </si>
  <si>
    <r>
      <t>Microsoft Display Dock HD500 -</t>
    </r>
    <r>
      <rPr>
        <b/>
        <sz val="8.1"/>
        <rFont val="Arial"/>
        <family val="2"/>
      </rPr>
      <t xml:space="preserve"> Conforme al capitolato tecnico allegato</t>
    </r>
  </si>
  <si>
    <r>
      <t xml:space="preserve">Smartphone Microsoft Lumia 950XL - </t>
    </r>
    <r>
      <rPr>
        <b/>
        <sz val="8.1"/>
        <rFont val="Arial"/>
        <family val="2"/>
      </rPr>
      <t>Conforme al capitolato tecnico allegato</t>
    </r>
  </si>
  <si>
    <r>
      <t xml:space="preserve">Notebook Dell XPS con processore Intel Core i7 , con sistema operativo Windows 10 Pro 32 GB di memoria, ed Unità a stato solido da 1 TB - </t>
    </r>
    <r>
      <rPr>
        <b/>
        <sz val="8.1"/>
        <rFont val="Arial"/>
        <family val="2"/>
      </rPr>
      <t>Conforme al capitolato tecnico allegato</t>
    </r>
  </si>
  <si>
    <r>
      <t xml:space="preserve">Smartphone LG Nexus 5X 16GB - </t>
    </r>
    <r>
      <rPr>
        <b/>
        <sz val="8.1"/>
        <rFont val="Arial"/>
        <family val="2"/>
      </rPr>
      <t>Conforme al capitolato tecnico allegato</t>
    </r>
  </si>
  <si>
    <t>Palrmare Intermec by Honeywell CK71</t>
  </si>
  <si>
    <r>
      <t xml:space="preserve">Palrmare Intermec by Honeywell “CK71 Ultra-Rugged Mobile Computer” - </t>
    </r>
    <r>
      <rPr>
        <b/>
        <sz val="8.1"/>
        <rFont val="Arial"/>
        <family val="2"/>
      </rPr>
      <t xml:space="preserve">Conforme al capitolato tecnico allegato </t>
    </r>
    <r>
      <rPr>
        <sz val="9"/>
        <rFont val="Arial"/>
        <family val="2"/>
      </rPr>
      <t xml:space="preserve">
</t>
    </r>
  </si>
  <si>
    <t>BNX5534</t>
  </si>
  <si>
    <t>LUMIA950XL32LTEBLACKEU</t>
  </si>
  <si>
    <t>LG5X16BLACKEU</t>
  </si>
  <si>
    <t>MLH32T/A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</si>
</sst>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.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4" fontId="15" fillId="0" borderId="5" xfId="0" applyNumberFormat="1" applyFont="1" applyBorder="1" applyAlignment="1" applyProtection="1">
      <alignment horizontal="center" vertical="center" wrapText="1"/>
      <protection locked="0"/>
    </xf>
    <xf numFmtId="0" fontId="14" fillId="2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 applyProtection="1">
      <alignment horizontal="center" vertical="center" wrapText="1"/>
    </xf>
    <xf numFmtId="49" fontId="13" fillId="4" borderId="5" xfId="0" applyNumberFormat="1" applyFont="1" applyFill="1" applyBorder="1" applyAlignment="1">
      <alignment horizontal="left" vertical="center" wrapText="1"/>
    </xf>
    <xf numFmtId="49" fontId="13" fillId="4" borderId="5" xfId="0" applyNumberFormat="1" applyFont="1" applyFill="1" applyBorder="1" applyAlignment="1">
      <alignment horizontal="center" vertical="center" wrapText="1"/>
    </xf>
    <xf numFmtId="164" fontId="15" fillId="0" borderId="5" xfId="0" applyNumberFormat="1" applyFont="1" applyBorder="1" applyAlignment="1" applyProtection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90" zoomScaleNormal="90" workbookViewId="0">
      <selection activeCell="D9" sqref="D9"/>
    </sheetView>
  </sheetViews>
  <sheetFormatPr defaultColWidth="0" defaultRowHeight="15" zeroHeight="1" x14ac:dyDescent="0.25"/>
  <cols>
    <col min="1" max="1" width="2.28515625" customWidth="1"/>
    <col min="2" max="2" width="1.7109375" customWidth="1"/>
    <col min="3" max="3" width="18" customWidth="1"/>
    <col min="4" max="4" width="51.7109375" customWidth="1"/>
    <col min="5" max="5" width="10.42578125" customWidth="1"/>
    <col min="6" max="6" width="23.42578125" customWidth="1"/>
    <col min="7" max="7" width="24.7109375" customWidth="1"/>
    <col min="8" max="8" width="8.85546875" customWidth="1"/>
    <col min="9" max="10" width="0" hidden="1" customWidth="1"/>
    <col min="11" max="16384" width="8.85546875" hidden="1"/>
  </cols>
  <sheetData>
    <row r="1" spans="3:10" x14ac:dyDescent="0.25">
      <c r="F1" s="8" t="s">
        <v>0</v>
      </c>
      <c r="H1" s="9"/>
    </row>
    <row r="2" spans="3:10" ht="60.75" customHeight="1" x14ac:dyDescent="0.25">
      <c r="C2" s="14" t="s">
        <v>10</v>
      </c>
      <c r="D2" s="14" t="s">
        <v>1</v>
      </c>
      <c r="E2" s="14" t="s">
        <v>3</v>
      </c>
      <c r="F2" s="15" t="s">
        <v>8</v>
      </c>
      <c r="G2" s="16" t="s">
        <v>2</v>
      </c>
    </row>
    <row r="3" spans="3:10" ht="61.5" customHeight="1" x14ac:dyDescent="0.25">
      <c r="C3" s="17" t="s">
        <v>21</v>
      </c>
      <c r="D3" s="17" t="s">
        <v>17</v>
      </c>
      <c r="E3" s="18" t="s">
        <v>7</v>
      </c>
      <c r="F3" s="13"/>
      <c r="G3" s="19">
        <f>E3*F3</f>
        <v>0</v>
      </c>
    </row>
    <row r="4" spans="3:10" ht="61.5" customHeight="1" x14ac:dyDescent="0.25">
      <c r="C4" s="17" t="s">
        <v>22</v>
      </c>
      <c r="D4" s="17" t="s">
        <v>16</v>
      </c>
      <c r="E4" s="18" t="s">
        <v>7</v>
      </c>
      <c r="F4" s="13"/>
      <c r="G4" s="19">
        <f t="shared" ref="G4:G8" si="0">E4*F4</f>
        <v>0</v>
      </c>
    </row>
    <row r="5" spans="3:10" ht="61.5" customHeight="1" x14ac:dyDescent="0.25">
      <c r="C5" s="17" t="s">
        <v>23</v>
      </c>
      <c r="D5" s="17" t="s">
        <v>18</v>
      </c>
      <c r="E5" s="18" t="s">
        <v>7</v>
      </c>
      <c r="F5" s="13"/>
      <c r="G5" s="19">
        <f t="shared" si="0"/>
        <v>0</v>
      </c>
    </row>
    <row r="6" spans="3:10" ht="61.5" customHeight="1" x14ac:dyDescent="0.25">
      <c r="C6" s="17" t="s">
        <v>11</v>
      </c>
      <c r="D6" s="17" t="s">
        <v>15</v>
      </c>
      <c r="E6" s="18" t="s">
        <v>7</v>
      </c>
      <c r="F6" s="13"/>
      <c r="G6" s="19">
        <f t="shared" si="0"/>
        <v>0</v>
      </c>
    </row>
    <row r="7" spans="3:10" ht="119.25" customHeight="1" x14ac:dyDescent="0.25">
      <c r="C7" s="17" t="s">
        <v>24</v>
      </c>
      <c r="D7" s="17" t="s">
        <v>14</v>
      </c>
      <c r="E7" s="18" t="s">
        <v>12</v>
      </c>
      <c r="F7" s="13"/>
      <c r="G7" s="19">
        <f t="shared" si="0"/>
        <v>0</v>
      </c>
    </row>
    <row r="8" spans="3:10" ht="61.5" customHeight="1" x14ac:dyDescent="0.25">
      <c r="C8" s="17" t="s">
        <v>19</v>
      </c>
      <c r="D8" s="17" t="s">
        <v>20</v>
      </c>
      <c r="E8" s="18" t="s">
        <v>13</v>
      </c>
      <c r="F8" s="13"/>
      <c r="G8" s="19">
        <f t="shared" si="0"/>
        <v>0</v>
      </c>
    </row>
    <row r="9" spans="3:10" ht="74.25" customHeight="1" x14ac:dyDescent="0.25">
      <c r="C9" s="20"/>
      <c r="D9" s="20" t="s">
        <v>4</v>
      </c>
      <c r="E9" s="20"/>
      <c r="F9" s="20"/>
      <c r="G9" s="21">
        <f>IF((SUM(G3:G8))&lt;=F11,(SUM(G3:G8)),"ERRORE l'importo offerto supera la base d'asta")</f>
        <v>0</v>
      </c>
    </row>
    <row r="10" spans="3:10" ht="12.75" customHeight="1" thickBot="1" x14ac:dyDescent="0.3">
      <c r="F10" s="1"/>
      <c r="G10" s="4"/>
      <c r="H10" s="2"/>
      <c r="I10" s="2"/>
      <c r="J10" s="2"/>
    </row>
    <row r="11" spans="3:10" s="2" customFormat="1" ht="41.25" customHeight="1" thickBot="1" x14ac:dyDescent="0.3">
      <c r="D11" s="12" t="s">
        <v>6</v>
      </c>
      <c r="F11" s="22">
        <v>15400</v>
      </c>
      <c r="G11" s="23"/>
    </row>
    <row r="12" spans="3:10" s="2" customFormat="1" ht="15" customHeight="1" thickBot="1" x14ac:dyDescent="0.3">
      <c r="D12" s="3"/>
      <c r="F12" s="6"/>
    </row>
    <row r="13" spans="3:10" s="2" customFormat="1" ht="66" customHeight="1" thickBot="1" x14ac:dyDescent="0.3">
      <c r="D13" s="12" t="s">
        <v>9</v>
      </c>
      <c r="F13" s="24" t="str">
        <f>IF(G9&gt;F11,"ATTENZIONE: L'offerta complessiva è superiore alla Base d'asta","OK")</f>
        <v>OK</v>
      </c>
      <c r="G13" s="25"/>
      <c r="H13"/>
      <c r="I13"/>
      <c r="J13"/>
    </row>
    <row r="14" spans="3:10" s="2" customFormat="1" ht="15" customHeight="1" thickBot="1" x14ac:dyDescent="0.3">
      <c r="D14" s="5"/>
      <c r="F14" s="10"/>
      <c r="H14" s="11"/>
      <c r="I14" s="11"/>
      <c r="J14" s="11"/>
    </row>
    <row r="15" spans="3:10" ht="31.5" customHeight="1" thickBot="1" x14ac:dyDescent="0.3">
      <c r="D15" s="7" t="s">
        <v>5</v>
      </c>
      <c r="F15" s="26">
        <f>IF((G9&lt;=F11),G9,"ERRORE")</f>
        <v>0</v>
      </c>
      <c r="G15" s="27"/>
    </row>
    <row r="16" spans="3:10" x14ac:dyDescent="0.25"/>
    <row r="17" hidden="1" x14ac:dyDescent="0.25"/>
    <row r="18" hidden="1" x14ac:dyDescent="0.25"/>
  </sheetData>
  <sheetProtection password="CE28" sheet="1" objects="1" scenarios="1"/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3:F8">
      <formula1>(LEN(F3)-LEN(INT(F3)))&lt;=3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2016-12-07T10:15:41Z</dcterms:modified>
</cp:coreProperties>
</file>