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53222"/>
  <bookViews>
    <workbookView xWindow="0" yWindow="0" windowWidth="19370" windowHeight="8970"/>
  </bookViews>
  <sheets>
    <sheet name="Offerta economica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0" i="8" l="1"/>
  <c r="L68" i="8"/>
  <c r="L31" i="8" l="1"/>
  <c r="L15" i="8"/>
  <c r="A83" i="8" l="1"/>
  <c r="A82" i="8"/>
  <c r="M77" i="8"/>
  <c r="L77" i="8"/>
  <c r="M76" i="8"/>
  <c r="L76" i="8"/>
  <c r="M75" i="8"/>
  <c r="L75" i="8"/>
  <c r="N70" i="8"/>
  <c r="N68" i="8"/>
  <c r="J65" i="8"/>
  <c r="H65" i="8"/>
  <c r="G65" i="8"/>
  <c r="K65" i="8" s="1"/>
  <c r="J64" i="8"/>
  <c r="H64" i="8"/>
  <c r="G64" i="8"/>
  <c r="K64" i="8" s="1"/>
  <c r="J63" i="8"/>
  <c r="H63" i="8"/>
  <c r="G63" i="8"/>
  <c r="J62" i="8"/>
  <c r="H62" i="8"/>
  <c r="G62" i="8"/>
  <c r="J61" i="8"/>
  <c r="H61" i="8"/>
  <c r="G61" i="8"/>
  <c r="K61" i="8" s="1"/>
  <c r="J60" i="8"/>
  <c r="H60" i="8"/>
  <c r="G60" i="8"/>
  <c r="K60" i="8" s="1"/>
  <c r="J59" i="8"/>
  <c r="H59" i="8"/>
  <c r="G59" i="8"/>
  <c r="J58" i="8"/>
  <c r="H58" i="8"/>
  <c r="G58" i="8"/>
  <c r="J57" i="8"/>
  <c r="H57" i="8"/>
  <c r="G57" i="8"/>
  <c r="K57" i="8" s="1"/>
  <c r="J56" i="8"/>
  <c r="H56" i="8"/>
  <c r="G56" i="8"/>
  <c r="K56" i="8" s="1"/>
  <c r="J55" i="8"/>
  <c r="H55" i="8"/>
  <c r="G55" i="8"/>
  <c r="J54" i="8"/>
  <c r="H54" i="8"/>
  <c r="G54" i="8"/>
  <c r="J53" i="8"/>
  <c r="H53" i="8"/>
  <c r="G53" i="8"/>
  <c r="K53" i="8" s="1"/>
  <c r="J52" i="8"/>
  <c r="H52" i="8"/>
  <c r="G52" i="8"/>
  <c r="K52" i="8" s="1"/>
  <c r="J51" i="8"/>
  <c r="H51" i="8"/>
  <c r="G51" i="8"/>
  <c r="J50" i="8"/>
  <c r="H50" i="8"/>
  <c r="G50" i="8"/>
  <c r="J49" i="8"/>
  <c r="H49" i="8"/>
  <c r="G49" i="8"/>
  <c r="K49" i="8" s="1"/>
  <c r="J48" i="8"/>
  <c r="H48" i="8"/>
  <c r="G48" i="8"/>
  <c r="K48" i="8" s="1"/>
  <c r="J47" i="8"/>
  <c r="H47" i="8"/>
  <c r="G47" i="8"/>
  <c r="J46" i="8"/>
  <c r="H46" i="8"/>
  <c r="G46" i="8"/>
  <c r="J45" i="8"/>
  <c r="H45" i="8"/>
  <c r="G45" i="8"/>
  <c r="K45" i="8" s="1"/>
  <c r="J44" i="8"/>
  <c r="H44" i="8"/>
  <c r="G44" i="8"/>
  <c r="K44" i="8" s="1"/>
  <c r="J43" i="8"/>
  <c r="H43" i="8"/>
  <c r="G43" i="8"/>
  <c r="J42" i="8"/>
  <c r="H42" i="8"/>
  <c r="G42" i="8"/>
  <c r="J41" i="8"/>
  <c r="H41" i="8"/>
  <c r="G41" i="8"/>
  <c r="K41" i="8" s="1"/>
  <c r="J40" i="8"/>
  <c r="H40" i="8"/>
  <c r="G40" i="8"/>
  <c r="K40" i="8" s="1"/>
  <c r="J39" i="8"/>
  <c r="H39" i="8"/>
  <c r="G39" i="8"/>
  <c r="J38" i="8"/>
  <c r="H38" i="8"/>
  <c r="G38" i="8"/>
  <c r="J37" i="8"/>
  <c r="H37" i="8"/>
  <c r="G37" i="8"/>
  <c r="K37" i="8" s="1"/>
  <c r="J36" i="8"/>
  <c r="H36" i="8"/>
  <c r="G36" i="8"/>
  <c r="K36" i="8" s="1"/>
  <c r="J35" i="8"/>
  <c r="H35" i="8"/>
  <c r="G35" i="8"/>
  <c r="J34" i="8"/>
  <c r="H34" i="8"/>
  <c r="G34" i="8"/>
  <c r="J33" i="8"/>
  <c r="H33" i="8"/>
  <c r="G33" i="8"/>
  <c r="J32" i="8"/>
  <c r="H32" i="8"/>
  <c r="G32" i="8"/>
  <c r="J31" i="8"/>
  <c r="H31" i="8"/>
  <c r="K31" i="8" s="1"/>
  <c r="G31" i="8"/>
  <c r="J30" i="8"/>
  <c r="H30" i="8"/>
  <c r="K30" i="8" s="1"/>
  <c r="G30" i="8"/>
  <c r="J29" i="8"/>
  <c r="H29" i="8"/>
  <c r="G29" i="8"/>
  <c r="J28" i="8"/>
  <c r="H28" i="8"/>
  <c r="G28" i="8"/>
  <c r="J27" i="8"/>
  <c r="H27" i="8"/>
  <c r="K27" i="8" s="1"/>
  <c r="G27" i="8"/>
  <c r="J26" i="8"/>
  <c r="H26" i="8"/>
  <c r="K26" i="8" s="1"/>
  <c r="G26" i="8"/>
  <c r="J25" i="8"/>
  <c r="H25" i="8"/>
  <c r="G25" i="8"/>
  <c r="J24" i="8"/>
  <c r="H24" i="8"/>
  <c r="G24" i="8"/>
  <c r="J23" i="8"/>
  <c r="H23" i="8"/>
  <c r="K23" i="8" s="1"/>
  <c r="G23" i="8"/>
  <c r="J22" i="8"/>
  <c r="H22" i="8"/>
  <c r="K22" i="8" s="1"/>
  <c r="G22" i="8"/>
  <c r="J21" i="8"/>
  <c r="H21" i="8"/>
  <c r="G21" i="8"/>
  <c r="K21" i="8" s="1"/>
  <c r="J20" i="8"/>
  <c r="H20" i="8"/>
  <c r="G20" i="8"/>
  <c r="K20" i="8" s="1"/>
  <c r="J19" i="8"/>
  <c r="H19" i="8"/>
  <c r="G19" i="8"/>
  <c r="J18" i="8"/>
  <c r="H18" i="8"/>
  <c r="G18" i="8"/>
  <c r="J17" i="8"/>
  <c r="H17" i="8"/>
  <c r="G17" i="8"/>
  <c r="K17" i="8" s="1"/>
  <c r="J16" i="8"/>
  <c r="H16" i="8"/>
  <c r="G16" i="8"/>
  <c r="K16" i="8" s="1"/>
  <c r="J15" i="8"/>
  <c r="H15" i="8"/>
  <c r="G15" i="8"/>
  <c r="J14" i="8"/>
  <c r="H14" i="8"/>
  <c r="G14" i="8"/>
  <c r="J13" i="8"/>
  <c r="H13" i="8"/>
  <c r="G13" i="8"/>
  <c r="K13" i="8" s="1"/>
  <c r="J12" i="8"/>
  <c r="H12" i="8"/>
  <c r="G12" i="8"/>
  <c r="K12" i="8" s="1"/>
  <c r="J11" i="8"/>
  <c r="H11" i="8"/>
  <c r="G11" i="8"/>
  <c r="J10" i="8"/>
  <c r="H10" i="8"/>
  <c r="G10" i="8"/>
  <c r="J9" i="8"/>
  <c r="H9" i="8"/>
  <c r="G9" i="8"/>
  <c r="K11" i="8" l="1"/>
  <c r="K15" i="8"/>
  <c r="K19" i="8"/>
  <c r="K35" i="8"/>
  <c r="K39" i="8"/>
  <c r="K43" i="8"/>
  <c r="K47" i="8"/>
  <c r="K51" i="8"/>
  <c r="K55" i="8"/>
  <c r="K59" i="8"/>
  <c r="K63" i="8"/>
  <c r="K10" i="8"/>
  <c r="K14" i="8"/>
  <c r="K18" i="8"/>
  <c r="K34" i="8"/>
  <c r="K38" i="8"/>
  <c r="K42" i="8"/>
  <c r="K46" i="8"/>
  <c r="K50" i="8"/>
  <c r="K54" i="8"/>
  <c r="K58" i="8"/>
  <c r="K62" i="8"/>
  <c r="K24" i="8"/>
  <c r="K28" i="8"/>
  <c r="K32" i="8"/>
  <c r="K9" i="8"/>
  <c r="K25" i="8"/>
  <c r="K29" i="8"/>
  <c r="K33" i="8"/>
  <c r="K78" i="8"/>
  <c r="K83" i="8" s="1"/>
  <c r="L9" i="8" l="1"/>
  <c r="N9" i="8" s="1"/>
  <c r="N31" i="8"/>
  <c r="N15" i="8"/>
  <c r="K66" i="8"/>
  <c r="K82" i="8" s="1"/>
  <c r="K84" i="8" s="1"/>
  <c r="N84" i="8" s="1"/>
</calcChain>
</file>

<file path=xl/sharedStrings.xml><?xml version="1.0" encoding="utf-8"?>
<sst xmlns="http://schemas.openxmlformats.org/spreadsheetml/2006/main" count="93" uniqueCount="87">
  <si>
    <t>1.1</t>
  </si>
  <si>
    <t>10.1</t>
  </si>
  <si>
    <t>10.12</t>
  </si>
  <si>
    <t>10.13</t>
  </si>
  <si>
    <t>10.14</t>
  </si>
  <si>
    <t>10.15</t>
  </si>
  <si>
    <t>10.16</t>
  </si>
  <si>
    <t>10.17</t>
  </si>
  <si>
    <t>10.2</t>
  </si>
  <si>
    <t>10.21</t>
  </si>
  <si>
    <t>10.3</t>
  </si>
  <si>
    <t>10.5</t>
  </si>
  <si>
    <t>10.6</t>
  </si>
  <si>
    <t>10.7</t>
  </si>
  <si>
    <t>10.8</t>
  </si>
  <si>
    <t>10.9</t>
  </si>
  <si>
    <t>14.1</t>
  </si>
  <si>
    <t>17.1</t>
  </si>
  <si>
    <t>17.2</t>
  </si>
  <si>
    <t>17.3</t>
  </si>
  <si>
    <t>17.4</t>
  </si>
  <si>
    <t>18.3</t>
  </si>
  <si>
    <t>18.4</t>
  </si>
  <si>
    <t>18.5</t>
  </si>
  <si>
    <t>18.6</t>
  </si>
  <si>
    <t>18.7</t>
  </si>
  <si>
    <t>18.8</t>
  </si>
  <si>
    <t>18.9</t>
  </si>
  <si>
    <t>2.2</t>
  </si>
  <si>
    <t>3.1</t>
  </si>
  <si>
    <t>4.1</t>
  </si>
  <si>
    <t>4.4</t>
  </si>
  <si>
    <t>5.1</t>
  </si>
  <si>
    <t>6.2</t>
  </si>
  <si>
    <t>6.3</t>
  </si>
  <si>
    <t>7.1</t>
  </si>
  <si>
    <t>7.2</t>
  </si>
  <si>
    <t>8.1</t>
  </si>
  <si>
    <t>8.2</t>
  </si>
  <si>
    <t>8.3</t>
  </si>
  <si>
    <t>8.5</t>
  </si>
  <si>
    <t>9.1</t>
  </si>
  <si>
    <t>9.2</t>
  </si>
  <si>
    <t>9.3</t>
  </si>
  <si>
    <t>Famiglia</t>
  </si>
  <si>
    <t>Classe</t>
  </si>
  <si>
    <t>Totale</t>
  </si>
  <si>
    <t>Prezzi complessivi</t>
  </si>
  <si>
    <t>SLA A</t>
  </si>
  <si>
    <t>SLA B</t>
  </si>
  <si>
    <t>Canone mese unitario in Euro offerto</t>
  </si>
  <si>
    <t>10.11</t>
  </si>
  <si>
    <t>10.18</t>
  </si>
  <si>
    <t>10.19</t>
  </si>
  <si>
    <t>10.23</t>
  </si>
  <si>
    <t>11.1</t>
  </si>
  <si>
    <t>Tabella 1</t>
  </si>
  <si>
    <t>Classificazione apparati</t>
  </si>
  <si>
    <t>Quantità</t>
  </si>
  <si>
    <t>Listino per SLA A*</t>
  </si>
  <si>
    <t>Prezzi complessivi per classe in Euro (36 mesi)</t>
  </si>
  <si>
    <t>Offerta per classi</t>
  </si>
  <si>
    <t>Basi d'asta</t>
  </si>
  <si>
    <t>Check basi d'asta</t>
  </si>
  <si>
    <t>Check</t>
  </si>
  <si>
    <t>Prezzo complessivo offerto per i servizi di manutenzione ordinaria in Euro</t>
  </si>
  <si>
    <t xml:space="preserve">Altri Servizi </t>
  </si>
  <si>
    <t>Prezzo unitario in Euro</t>
  </si>
  <si>
    <t>Servizi aggiuntivi in caso di traslochi (gg/uomo)</t>
  </si>
  <si>
    <t>Servizi professionali (gg/uomo)</t>
  </si>
  <si>
    <t>Prezzo complessivo offerto per altri servizi in Euro</t>
  </si>
  <si>
    <t>Tabella di riepilogo</t>
  </si>
  <si>
    <t>Riepilogo</t>
  </si>
  <si>
    <t>Offerta complessiva in Euro</t>
  </si>
  <si>
    <t>Check Base d'Asta</t>
  </si>
  <si>
    <t>Prezzo Globale offerto in Euro</t>
  </si>
  <si>
    <t>Base d'asta di gara</t>
  </si>
  <si>
    <t>Interventi manutenzione cablaggi</t>
  </si>
  <si>
    <t>(*) Il listino per classe relativo allo SLA B è imposto equivalente a quello per lo SLA A attraverso il fattore moltiplicativo 0,8</t>
  </si>
  <si>
    <t>5.2</t>
  </si>
  <si>
    <t>10.24</t>
  </si>
  <si>
    <t>Economia</t>
  </si>
  <si>
    <t>Finanza</t>
  </si>
  <si>
    <t>Di cui prezzo complessivo offerto per i servizi di manutenzione del ramo Economia in Euro</t>
  </si>
  <si>
    <t>Gara per l’affidamento dei servizi di manutenzione degli apparati di networking relativi al Sistema informatico della Fiscalità, al DAG e al DT del Ministero dell’Economia e Finanze e alla Corte dei Conti - ID 2160</t>
  </si>
  <si>
    <t>Di cui prezzo complessivo offerto per i servizi di manutenzione del ramo Finanza in Euro</t>
  </si>
  <si>
    <t>Tabella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</si>
</sst>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0"/>
      <name val="Arial"/>
      <family val="2"/>
    </font>
    <font>
      <b/>
      <i/>
      <sz val="11"/>
      <color rgb="FF002060"/>
      <name val="Calibri"/>
      <family val="2"/>
      <scheme val="minor"/>
    </font>
    <font>
      <b/>
      <i/>
      <sz val="10"/>
      <color rgb="FFFF0000"/>
      <name val="Arial"/>
      <family val="2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2060"/>
      <name val="Arial"/>
      <family val="2"/>
    </font>
    <font>
      <b/>
      <i/>
      <sz val="10"/>
      <color theme="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Gray"/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rgb="FF002060"/>
      </bottom>
      <diagonal/>
    </border>
    <border>
      <left/>
      <right style="thin">
        <color theme="3"/>
      </right>
      <top style="thin">
        <color theme="3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/>
      <top style="thin">
        <color rgb="FF002060"/>
      </top>
      <bottom style="thin">
        <color indexed="64"/>
      </bottom>
      <diagonal/>
    </border>
    <border>
      <left/>
      <right style="thin">
        <color indexed="64"/>
      </right>
      <top style="thin">
        <color rgb="FF00206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3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5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44" fontId="11" fillId="2" borderId="9" xfId="1" applyFont="1" applyFill="1" applyBorder="1" applyAlignment="1" applyProtection="1">
      <alignment horizontal="left" vertical="center"/>
      <protection locked="0"/>
    </xf>
    <xf numFmtId="44" fontId="4" fillId="7" borderId="5" xfId="0" applyNumberFormat="1" applyFont="1" applyFill="1" applyBorder="1" applyAlignment="1" applyProtection="1">
      <alignment horizontal="center" vertical="center"/>
    </xf>
    <xf numFmtId="44" fontId="9" fillId="0" borderId="5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2" fillId="4" borderId="5" xfId="0" applyFont="1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vertical="center"/>
    </xf>
    <xf numFmtId="0" fontId="0" fillId="6" borderId="5" xfId="0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44" fontId="0" fillId="5" borderId="5" xfId="1" applyFont="1" applyFill="1" applyBorder="1" applyAlignment="1" applyProtection="1">
      <alignment vertical="center"/>
    </xf>
    <xf numFmtId="44" fontId="0" fillId="0" borderId="0" xfId="1" applyFont="1" applyAlignment="1" applyProtection="1">
      <alignment vertical="center"/>
    </xf>
    <xf numFmtId="44" fontId="4" fillId="8" borderId="14" xfId="1" applyFont="1" applyFill="1" applyBorder="1" applyAlignment="1" applyProtection="1">
      <alignment vertical="center"/>
    </xf>
    <xf numFmtId="44" fontId="4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44" fontId="1" fillId="8" borderId="14" xfId="1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3" fontId="2" fillId="4" borderId="5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49" fontId="6" fillId="0" borderId="0" xfId="0" applyNumberFormat="1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vertical="center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7" borderId="13" xfId="0" applyFill="1" applyBorder="1" applyAlignment="1" applyProtection="1">
      <alignment horizontal="center" vertical="center"/>
    </xf>
    <xf numFmtId="0" fontId="0" fillId="7" borderId="6" xfId="0" applyFill="1" applyBorder="1" applyAlignment="1" applyProtection="1">
      <alignment horizontal="center" vertical="center"/>
    </xf>
    <xf numFmtId="0" fontId="0" fillId="7" borderId="14" xfId="0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44" fontId="0" fillId="0" borderId="13" xfId="1" applyFont="1" applyBorder="1" applyAlignment="1" applyProtection="1">
      <alignment horizontal="center" vertical="center"/>
    </xf>
    <xf numFmtId="44" fontId="0" fillId="0" borderId="6" xfId="1" applyFont="1" applyBorder="1" applyAlignment="1" applyProtection="1">
      <alignment horizontal="center" vertical="center"/>
    </xf>
    <xf numFmtId="44" fontId="0" fillId="0" borderId="14" xfId="1" applyFont="1" applyBorder="1" applyAlignment="1" applyProtection="1">
      <alignment horizontal="center" vertical="center"/>
    </xf>
    <xf numFmtId="44" fontId="9" fillId="0" borderId="13" xfId="1" applyFont="1" applyBorder="1" applyAlignment="1" applyProtection="1">
      <alignment horizontal="center" vertical="center"/>
    </xf>
    <xf numFmtId="44" fontId="9" fillId="0" borderId="6" xfId="1" applyFont="1" applyBorder="1" applyAlignment="1" applyProtection="1">
      <alignment horizontal="center" vertical="center"/>
    </xf>
    <xf numFmtId="44" fontId="9" fillId="0" borderId="14" xfId="1" applyFont="1" applyBorder="1" applyAlignment="1" applyProtection="1">
      <alignment horizontal="center" vertical="center"/>
    </xf>
    <xf numFmtId="44" fontId="3" fillId="0" borderId="13" xfId="1" applyFont="1" applyBorder="1" applyAlignment="1" applyProtection="1">
      <alignment horizontal="center" vertical="center"/>
    </xf>
    <xf numFmtId="44" fontId="3" fillId="0" borderId="6" xfId="1" applyFont="1" applyBorder="1" applyAlignment="1" applyProtection="1">
      <alignment horizontal="center" vertical="center"/>
    </xf>
    <xf numFmtId="44" fontId="3" fillId="0" borderId="14" xfId="1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5" fillId="3" borderId="16" xfId="0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left" vertical="center" wrapText="1"/>
    </xf>
    <xf numFmtId="0" fontId="5" fillId="3" borderId="29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left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vertical="center"/>
    </xf>
    <xf numFmtId="0" fontId="0" fillId="0" borderId="5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horizontal="right" vertical="center" wrapText="1"/>
    </xf>
    <xf numFmtId="0" fontId="0" fillId="0" borderId="22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12" fillId="5" borderId="20" xfId="0" applyFont="1" applyFill="1" applyBorder="1" applyAlignment="1" applyProtection="1">
      <alignment horizontal="left" vertical="center" wrapText="1"/>
    </xf>
    <xf numFmtId="0" fontId="12" fillId="5" borderId="21" xfId="0" applyFont="1" applyFill="1" applyBorder="1" applyAlignment="1" applyProtection="1">
      <alignment horizontal="left" vertical="center" wrapText="1"/>
    </xf>
    <xf numFmtId="0" fontId="0" fillId="0" borderId="22" xfId="0" applyBorder="1" applyAlignment="1" applyProtection="1">
      <alignment horizontal="left" vertical="center" wrapText="1"/>
    </xf>
    <xf numFmtId="44" fontId="1" fillId="8" borderId="25" xfId="1" applyFont="1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</xf>
    <xf numFmtId="0" fontId="5" fillId="3" borderId="23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44" fontId="4" fillId="8" borderId="25" xfId="1" applyFont="1" applyFill="1" applyBorder="1" applyAlignment="1" applyProtection="1">
      <alignment vertical="center"/>
    </xf>
    <xf numFmtId="0" fontId="4" fillId="0" borderId="26" xfId="0" applyFont="1" applyBorder="1" applyAlignment="1" applyProtection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241937</xdr:colOff>
      <xdr:row>0</xdr:row>
      <xdr:rowOff>0</xdr:rowOff>
    </xdr:from>
    <xdr:to>
      <xdr:col>4</xdr:col>
      <xdr:colOff>266701</xdr:colOff>
      <xdr:row>4</xdr:row>
      <xdr:rowOff>54323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7" y="0"/>
          <a:ext cx="1929764" cy="8798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tabSelected="1" topLeftCell="A64" workbookViewId="0">
      <selection activeCell="I75" sqref="I75:J75"/>
    </sheetView>
  </sheetViews>
  <sheetFormatPr defaultColWidth="8.81640625" defaultRowHeight="14.5" x14ac:dyDescent="0.35"/>
  <cols>
    <col min="1" max="2" width="8.81640625" style="18"/>
    <col min="3" max="8" width="4.81640625" style="18" customWidth="1"/>
    <col min="9" max="9" width="19.453125" style="18" bestFit="1" customWidth="1"/>
    <col min="10" max="10" width="17.54296875" style="18" customWidth="1"/>
    <col min="11" max="11" width="21" style="18" bestFit="1" customWidth="1"/>
    <col min="12" max="14" width="16.81640625" style="18" customWidth="1"/>
    <col min="15" max="16384" width="8.81640625" style="18"/>
  </cols>
  <sheetData>
    <row r="1" spans="1:16" ht="7.5" customHeight="1" x14ac:dyDescent="0.35"/>
    <row r="3" spans="1:16" ht="28.5" customHeight="1" x14ac:dyDescent="0.35">
      <c r="F3" s="24" t="s">
        <v>84</v>
      </c>
      <c r="G3" s="25"/>
      <c r="H3" s="25"/>
      <c r="I3" s="25"/>
      <c r="J3" s="25"/>
      <c r="K3" s="25"/>
      <c r="L3" s="25"/>
      <c r="M3" s="25"/>
    </row>
    <row r="4" spans="1:16" x14ac:dyDescent="0.35">
      <c r="F4" s="26"/>
      <c r="G4" s="27"/>
      <c r="H4" s="27"/>
      <c r="I4" s="27"/>
      <c r="J4" s="27"/>
      <c r="K4" s="27"/>
      <c r="L4" s="27"/>
      <c r="M4" s="27"/>
    </row>
    <row r="5" spans="1:16" ht="30" customHeight="1" x14ac:dyDescent="0.35">
      <c r="A5" s="28" t="s">
        <v>56</v>
      </c>
      <c r="B5" s="28"/>
      <c r="N5" s="6"/>
    </row>
    <row r="6" spans="1:16" x14ac:dyDescent="0.35">
      <c r="A6" s="29" t="s">
        <v>57</v>
      </c>
      <c r="B6" s="30"/>
      <c r="C6" s="33" t="s">
        <v>58</v>
      </c>
      <c r="D6" s="34"/>
      <c r="E6" s="34"/>
      <c r="F6" s="34"/>
      <c r="G6" s="34"/>
      <c r="H6" s="35"/>
      <c r="N6" s="6"/>
    </row>
    <row r="7" spans="1:16" x14ac:dyDescent="0.35">
      <c r="A7" s="31"/>
      <c r="B7" s="32"/>
      <c r="C7" s="33" t="s">
        <v>81</v>
      </c>
      <c r="D7" s="36"/>
      <c r="E7" s="33" t="s">
        <v>82</v>
      </c>
      <c r="F7" s="36"/>
      <c r="G7" s="33" t="s">
        <v>46</v>
      </c>
      <c r="H7" s="36"/>
      <c r="I7" s="19" t="s">
        <v>59</v>
      </c>
      <c r="J7" s="19"/>
      <c r="K7" s="37" t="s">
        <v>60</v>
      </c>
      <c r="L7" s="37" t="s">
        <v>61</v>
      </c>
      <c r="M7" s="37" t="s">
        <v>62</v>
      </c>
      <c r="N7" s="42" t="s">
        <v>63</v>
      </c>
    </row>
    <row r="8" spans="1:16" ht="39" x14ac:dyDescent="0.35">
      <c r="A8" s="1" t="s">
        <v>44</v>
      </c>
      <c r="B8" s="1" t="s">
        <v>45</v>
      </c>
      <c r="C8" s="19" t="s">
        <v>48</v>
      </c>
      <c r="D8" s="19" t="s">
        <v>49</v>
      </c>
      <c r="E8" s="19" t="s">
        <v>48</v>
      </c>
      <c r="F8" s="19" t="s">
        <v>49</v>
      </c>
      <c r="G8" s="19" t="s">
        <v>48</v>
      </c>
      <c r="H8" s="19" t="s">
        <v>49</v>
      </c>
      <c r="I8" s="1" t="s">
        <v>50</v>
      </c>
      <c r="J8" s="2" t="s">
        <v>64</v>
      </c>
      <c r="K8" s="38"/>
      <c r="L8" s="38"/>
      <c r="M8" s="38"/>
      <c r="N8" s="43"/>
    </row>
    <row r="9" spans="1:16" x14ac:dyDescent="0.35">
      <c r="A9" s="7">
        <v>1</v>
      </c>
      <c r="B9" s="7" t="s">
        <v>0</v>
      </c>
      <c r="C9" s="8"/>
      <c r="D9" s="8">
        <v>810</v>
      </c>
      <c r="E9" s="8">
        <v>189</v>
      </c>
      <c r="F9" s="8"/>
      <c r="G9" s="9">
        <f t="shared" ref="G9:H32" si="0">C9+E9</f>
        <v>189</v>
      </c>
      <c r="H9" s="9">
        <f t="shared" si="0"/>
        <v>810</v>
      </c>
      <c r="I9" s="3"/>
      <c r="J9" s="10" t="str">
        <f>IF(I9="","VALORE MANCANTE","")</f>
        <v>VALORE MANCANTE</v>
      </c>
      <c r="K9" s="11">
        <f>I9*(G9+0.8*H9)*36</f>
        <v>0</v>
      </c>
      <c r="L9" s="44">
        <f>SUM(K9:K14)</f>
        <v>0</v>
      </c>
      <c r="M9" s="47">
        <v>108000</v>
      </c>
      <c r="N9" s="50" t="str">
        <f>IF(L9&gt;M9,"ATTENZIONE!!! Offerta superiore alla base d'asta","OK")</f>
        <v>OK</v>
      </c>
      <c r="P9" s="12"/>
    </row>
    <row r="10" spans="1:16" x14ac:dyDescent="0.35">
      <c r="A10" s="7">
        <v>2</v>
      </c>
      <c r="B10" s="7" t="s">
        <v>28</v>
      </c>
      <c r="C10" s="8"/>
      <c r="D10" s="8"/>
      <c r="E10" s="8">
        <v>12</v>
      </c>
      <c r="F10" s="8"/>
      <c r="G10" s="9">
        <f t="shared" si="0"/>
        <v>12</v>
      </c>
      <c r="H10" s="9">
        <f t="shared" si="0"/>
        <v>0</v>
      </c>
      <c r="I10" s="3"/>
      <c r="J10" s="10" t="str">
        <f t="shared" ref="J10:J65" si="1">IF(I10="","VALORE MANCANTE","")</f>
        <v>VALORE MANCANTE</v>
      </c>
      <c r="K10" s="11">
        <f t="shared" ref="K10:K65" si="2">I10*(G10+0.8*H10)*36</f>
        <v>0</v>
      </c>
      <c r="L10" s="45"/>
      <c r="M10" s="48"/>
      <c r="N10" s="51"/>
      <c r="P10" s="12"/>
    </row>
    <row r="11" spans="1:16" x14ac:dyDescent="0.35">
      <c r="A11" s="7">
        <v>3</v>
      </c>
      <c r="B11" s="7" t="s">
        <v>29</v>
      </c>
      <c r="C11" s="8"/>
      <c r="D11" s="8"/>
      <c r="E11" s="8">
        <v>12</v>
      </c>
      <c r="F11" s="8"/>
      <c r="G11" s="9">
        <f t="shared" si="0"/>
        <v>12</v>
      </c>
      <c r="H11" s="9">
        <f t="shared" si="0"/>
        <v>0</v>
      </c>
      <c r="I11" s="3"/>
      <c r="J11" s="10" t="str">
        <f t="shared" si="1"/>
        <v>VALORE MANCANTE</v>
      </c>
      <c r="K11" s="11">
        <f t="shared" si="2"/>
        <v>0</v>
      </c>
      <c r="L11" s="45"/>
      <c r="M11" s="48"/>
      <c r="N11" s="51"/>
      <c r="P11" s="12"/>
    </row>
    <row r="12" spans="1:16" x14ac:dyDescent="0.35">
      <c r="A12" s="7">
        <v>4</v>
      </c>
      <c r="B12" s="7" t="s">
        <v>30</v>
      </c>
      <c r="C12" s="8">
        <v>8</v>
      </c>
      <c r="D12" s="8"/>
      <c r="E12" s="8"/>
      <c r="F12" s="8"/>
      <c r="G12" s="9">
        <f t="shared" si="0"/>
        <v>8</v>
      </c>
      <c r="H12" s="9">
        <f t="shared" si="0"/>
        <v>0</v>
      </c>
      <c r="I12" s="3"/>
      <c r="J12" s="10" t="str">
        <f t="shared" si="1"/>
        <v>VALORE MANCANTE</v>
      </c>
      <c r="K12" s="11">
        <f t="shared" si="2"/>
        <v>0</v>
      </c>
      <c r="L12" s="45"/>
      <c r="M12" s="48"/>
      <c r="N12" s="51"/>
      <c r="P12" s="12"/>
    </row>
    <row r="13" spans="1:16" x14ac:dyDescent="0.35">
      <c r="A13" s="7">
        <v>4</v>
      </c>
      <c r="B13" s="7" t="s">
        <v>31</v>
      </c>
      <c r="C13" s="8">
        <v>1</v>
      </c>
      <c r="D13" s="8"/>
      <c r="E13" s="8"/>
      <c r="F13" s="8"/>
      <c r="G13" s="9">
        <f t="shared" si="0"/>
        <v>1</v>
      </c>
      <c r="H13" s="9">
        <f t="shared" si="0"/>
        <v>0</v>
      </c>
      <c r="I13" s="3"/>
      <c r="J13" s="10" t="str">
        <f t="shared" si="1"/>
        <v>VALORE MANCANTE</v>
      </c>
      <c r="K13" s="11">
        <f t="shared" si="2"/>
        <v>0</v>
      </c>
      <c r="L13" s="45"/>
      <c r="M13" s="48"/>
      <c r="N13" s="51"/>
      <c r="P13" s="12"/>
    </row>
    <row r="14" spans="1:16" x14ac:dyDescent="0.35">
      <c r="A14" s="7">
        <v>4</v>
      </c>
      <c r="B14" s="23">
        <v>4101</v>
      </c>
      <c r="C14" s="8">
        <v>1</v>
      </c>
      <c r="D14" s="8"/>
      <c r="E14" s="8"/>
      <c r="F14" s="8"/>
      <c r="G14" s="9">
        <f t="shared" si="0"/>
        <v>1</v>
      </c>
      <c r="H14" s="9">
        <f t="shared" si="0"/>
        <v>0</v>
      </c>
      <c r="I14" s="3"/>
      <c r="J14" s="10" t="str">
        <f t="shared" si="1"/>
        <v>VALORE MANCANTE</v>
      </c>
      <c r="K14" s="11">
        <f t="shared" si="2"/>
        <v>0</v>
      </c>
      <c r="L14" s="46"/>
      <c r="M14" s="49"/>
      <c r="N14" s="52"/>
      <c r="P14" s="12"/>
    </row>
    <row r="15" spans="1:16" x14ac:dyDescent="0.35">
      <c r="A15" s="7">
        <v>5</v>
      </c>
      <c r="B15" s="7" t="s">
        <v>32</v>
      </c>
      <c r="C15" s="8">
        <v>9</v>
      </c>
      <c r="D15" s="8"/>
      <c r="E15" s="8">
        <v>4</v>
      </c>
      <c r="F15" s="8"/>
      <c r="G15" s="9">
        <f t="shared" si="0"/>
        <v>13</v>
      </c>
      <c r="H15" s="9">
        <f t="shared" si="0"/>
        <v>0</v>
      </c>
      <c r="I15" s="3"/>
      <c r="J15" s="10" t="str">
        <f t="shared" si="1"/>
        <v>VALORE MANCANTE</v>
      </c>
      <c r="K15" s="11">
        <f t="shared" si="2"/>
        <v>0</v>
      </c>
      <c r="L15" s="44">
        <f>SUM(K15:K30)</f>
        <v>0</v>
      </c>
      <c r="M15" s="47">
        <v>212000</v>
      </c>
      <c r="N15" s="50" t="str">
        <f>IF(L15&gt;M15,"ATTENZIONE!!! Offerta superiore alla base d'asta","OK")</f>
        <v>OK</v>
      </c>
      <c r="P15" s="12"/>
    </row>
    <row r="16" spans="1:16" x14ac:dyDescent="0.35">
      <c r="A16" s="7">
        <v>5</v>
      </c>
      <c r="B16" s="7" t="s">
        <v>79</v>
      </c>
      <c r="C16" s="8">
        <v>2</v>
      </c>
      <c r="D16" s="8"/>
      <c r="E16" s="8"/>
      <c r="F16" s="8"/>
      <c r="G16" s="9">
        <f t="shared" si="0"/>
        <v>2</v>
      </c>
      <c r="H16" s="9">
        <f t="shared" si="0"/>
        <v>0</v>
      </c>
      <c r="I16" s="3"/>
      <c r="J16" s="10" t="str">
        <f t="shared" si="1"/>
        <v>VALORE MANCANTE</v>
      </c>
      <c r="K16" s="11">
        <f t="shared" si="2"/>
        <v>0</v>
      </c>
      <c r="L16" s="45"/>
      <c r="M16" s="48"/>
      <c r="N16" s="51"/>
      <c r="P16" s="12"/>
    </row>
    <row r="17" spans="1:16" x14ac:dyDescent="0.35">
      <c r="A17" s="7">
        <v>5</v>
      </c>
      <c r="B17" s="23">
        <v>5101</v>
      </c>
      <c r="C17" s="8">
        <v>1</v>
      </c>
      <c r="D17" s="8"/>
      <c r="E17" s="8"/>
      <c r="F17" s="8"/>
      <c r="G17" s="9">
        <f t="shared" si="0"/>
        <v>1</v>
      </c>
      <c r="H17" s="9">
        <f t="shared" si="0"/>
        <v>0</v>
      </c>
      <c r="I17" s="3"/>
      <c r="J17" s="10" t="str">
        <f t="shared" si="1"/>
        <v>VALORE MANCANTE</v>
      </c>
      <c r="K17" s="11">
        <f t="shared" si="2"/>
        <v>0</v>
      </c>
      <c r="L17" s="45"/>
      <c r="M17" s="48"/>
      <c r="N17" s="51"/>
      <c r="P17" s="12"/>
    </row>
    <row r="18" spans="1:16" x14ac:dyDescent="0.35">
      <c r="A18" s="7">
        <v>5</v>
      </c>
      <c r="B18" s="23">
        <v>5102</v>
      </c>
      <c r="C18" s="8">
        <v>1</v>
      </c>
      <c r="D18" s="8"/>
      <c r="E18" s="8"/>
      <c r="F18" s="8"/>
      <c r="G18" s="9">
        <f t="shared" si="0"/>
        <v>1</v>
      </c>
      <c r="H18" s="9">
        <f t="shared" si="0"/>
        <v>0</v>
      </c>
      <c r="I18" s="3"/>
      <c r="J18" s="10" t="str">
        <f t="shared" si="1"/>
        <v>VALORE MANCANTE</v>
      </c>
      <c r="K18" s="11">
        <f t="shared" si="2"/>
        <v>0</v>
      </c>
      <c r="L18" s="45"/>
      <c r="M18" s="48"/>
      <c r="N18" s="51"/>
      <c r="P18" s="12"/>
    </row>
    <row r="19" spans="1:16" x14ac:dyDescent="0.35">
      <c r="A19" s="7">
        <v>6</v>
      </c>
      <c r="B19" s="7" t="s">
        <v>33</v>
      </c>
      <c r="C19" s="8">
        <v>2</v>
      </c>
      <c r="D19" s="8"/>
      <c r="E19" s="8"/>
      <c r="F19" s="8"/>
      <c r="G19" s="9">
        <f t="shared" si="0"/>
        <v>2</v>
      </c>
      <c r="H19" s="9">
        <f t="shared" si="0"/>
        <v>0</v>
      </c>
      <c r="I19" s="3"/>
      <c r="J19" s="10" t="str">
        <f t="shared" si="1"/>
        <v>VALORE MANCANTE</v>
      </c>
      <c r="K19" s="11">
        <f t="shared" si="2"/>
        <v>0</v>
      </c>
      <c r="L19" s="45"/>
      <c r="M19" s="48"/>
      <c r="N19" s="51"/>
      <c r="P19" s="12"/>
    </row>
    <row r="20" spans="1:16" x14ac:dyDescent="0.35">
      <c r="A20" s="7">
        <v>6</v>
      </c>
      <c r="B20" s="7" t="s">
        <v>34</v>
      </c>
      <c r="C20" s="8">
        <v>2</v>
      </c>
      <c r="D20" s="8"/>
      <c r="E20" s="8"/>
      <c r="F20" s="8"/>
      <c r="G20" s="9">
        <f t="shared" si="0"/>
        <v>2</v>
      </c>
      <c r="H20" s="9">
        <f t="shared" si="0"/>
        <v>0</v>
      </c>
      <c r="I20" s="3"/>
      <c r="J20" s="10" t="str">
        <f t="shared" si="1"/>
        <v>VALORE MANCANTE</v>
      </c>
      <c r="K20" s="11">
        <f t="shared" si="2"/>
        <v>0</v>
      </c>
      <c r="L20" s="45"/>
      <c r="M20" s="48"/>
      <c r="N20" s="51"/>
      <c r="P20" s="12"/>
    </row>
    <row r="21" spans="1:16" x14ac:dyDescent="0.35">
      <c r="A21" s="7">
        <v>6</v>
      </c>
      <c r="B21" s="7">
        <v>101</v>
      </c>
      <c r="C21" s="8">
        <v>2</v>
      </c>
      <c r="D21" s="8"/>
      <c r="E21" s="8"/>
      <c r="F21" s="8"/>
      <c r="G21" s="9">
        <f t="shared" si="0"/>
        <v>2</v>
      </c>
      <c r="H21" s="9">
        <f t="shared" si="0"/>
        <v>0</v>
      </c>
      <c r="I21" s="3"/>
      <c r="J21" s="10" t="str">
        <f t="shared" si="1"/>
        <v>VALORE MANCANTE</v>
      </c>
      <c r="K21" s="11">
        <f t="shared" si="2"/>
        <v>0</v>
      </c>
      <c r="L21" s="45"/>
      <c r="M21" s="48"/>
      <c r="N21" s="51"/>
      <c r="P21" s="12"/>
    </row>
    <row r="22" spans="1:16" x14ac:dyDescent="0.35">
      <c r="A22" s="7">
        <v>7</v>
      </c>
      <c r="B22" s="7" t="s">
        <v>35</v>
      </c>
      <c r="C22" s="8"/>
      <c r="D22" s="8"/>
      <c r="E22" s="8">
        <v>2</v>
      </c>
      <c r="F22" s="8"/>
      <c r="G22" s="9">
        <f t="shared" si="0"/>
        <v>2</v>
      </c>
      <c r="H22" s="9">
        <f t="shared" si="0"/>
        <v>0</v>
      </c>
      <c r="I22" s="3"/>
      <c r="J22" s="10" t="str">
        <f t="shared" si="1"/>
        <v>VALORE MANCANTE</v>
      </c>
      <c r="K22" s="11">
        <f t="shared" si="2"/>
        <v>0</v>
      </c>
      <c r="L22" s="45"/>
      <c r="M22" s="48"/>
      <c r="N22" s="51"/>
      <c r="P22" s="12"/>
    </row>
    <row r="23" spans="1:16" x14ac:dyDescent="0.35">
      <c r="A23" s="7">
        <v>7</v>
      </c>
      <c r="B23" s="7" t="s">
        <v>36</v>
      </c>
      <c r="C23" s="8"/>
      <c r="D23" s="8"/>
      <c r="E23" s="8">
        <v>6</v>
      </c>
      <c r="F23" s="8"/>
      <c r="G23" s="9">
        <f t="shared" si="0"/>
        <v>6</v>
      </c>
      <c r="H23" s="9">
        <f t="shared" si="0"/>
        <v>0</v>
      </c>
      <c r="I23" s="3"/>
      <c r="J23" s="10" t="str">
        <f t="shared" si="1"/>
        <v>VALORE MANCANTE</v>
      </c>
      <c r="K23" s="11">
        <f t="shared" si="2"/>
        <v>0</v>
      </c>
      <c r="L23" s="45"/>
      <c r="M23" s="48"/>
      <c r="N23" s="51"/>
      <c r="P23" s="12"/>
    </row>
    <row r="24" spans="1:16" x14ac:dyDescent="0.35">
      <c r="A24" s="7">
        <v>8</v>
      </c>
      <c r="B24" s="7" t="s">
        <v>37</v>
      </c>
      <c r="C24" s="8"/>
      <c r="D24" s="8"/>
      <c r="E24" s="8">
        <v>3</v>
      </c>
      <c r="F24" s="8"/>
      <c r="G24" s="9">
        <f t="shared" si="0"/>
        <v>3</v>
      </c>
      <c r="H24" s="9">
        <f t="shared" si="0"/>
        <v>0</v>
      </c>
      <c r="I24" s="3"/>
      <c r="J24" s="10" t="str">
        <f t="shared" si="1"/>
        <v>VALORE MANCANTE</v>
      </c>
      <c r="K24" s="11">
        <f t="shared" si="2"/>
        <v>0</v>
      </c>
      <c r="L24" s="45"/>
      <c r="M24" s="48"/>
      <c r="N24" s="51"/>
      <c r="P24" s="12"/>
    </row>
    <row r="25" spans="1:16" x14ac:dyDescent="0.35">
      <c r="A25" s="7">
        <v>8</v>
      </c>
      <c r="B25" s="7" t="s">
        <v>38</v>
      </c>
      <c r="C25" s="8"/>
      <c r="D25" s="8"/>
      <c r="E25" s="8">
        <v>13</v>
      </c>
      <c r="F25" s="8"/>
      <c r="G25" s="9">
        <f t="shared" si="0"/>
        <v>13</v>
      </c>
      <c r="H25" s="9">
        <f t="shared" si="0"/>
        <v>0</v>
      </c>
      <c r="I25" s="3"/>
      <c r="J25" s="10" t="str">
        <f t="shared" si="1"/>
        <v>VALORE MANCANTE</v>
      </c>
      <c r="K25" s="11">
        <f t="shared" si="2"/>
        <v>0</v>
      </c>
      <c r="L25" s="45"/>
      <c r="M25" s="48"/>
      <c r="N25" s="51"/>
      <c r="P25" s="12"/>
    </row>
    <row r="26" spans="1:16" x14ac:dyDescent="0.35">
      <c r="A26" s="7">
        <v>8</v>
      </c>
      <c r="B26" s="7" t="s">
        <v>39</v>
      </c>
      <c r="C26" s="8"/>
      <c r="D26" s="8"/>
      <c r="E26" s="8">
        <v>12</v>
      </c>
      <c r="F26" s="8"/>
      <c r="G26" s="9">
        <f t="shared" si="0"/>
        <v>12</v>
      </c>
      <c r="H26" s="9">
        <f t="shared" si="0"/>
        <v>0</v>
      </c>
      <c r="I26" s="3"/>
      <c r="J26" s="10" t="str">
        <f t="shared" si="1"/>
        <v>VALORE MANCANTE</v>
      </c>
      <c r="K26" s="11">
        <f t="shared" si="2"/>
        <v>0</v>
      </c>
      <c r="L26" s="45"/>
      <c r="M26" s="48"/>
      <c r="N26" s="51"/>
      <c r="P26" s="12"/>
    </row>
    <row r="27" spans="1:16" x14ac:dyDescent="0.35">
      <c r="A27" s="7">
        <v>8</v>
      </c>
      <c r="B27" s="7" t="s">
        <v>40</v>
      </c>
      <c r="C27" s="8"/>
      <c r="D27" s="8"/>
      <c r="E27" s="8">
        <v>14</v>
      </c>
      <c r="F27" s="8"/>
      <c r="G27" s="9">
        <f t="shared" si="0"/>
        <v>14</v>
      </c>
      <c r="H27" s="9">
        <f t="shared" si="0"/>
        <v>0</v>
      </c>
      <c r="I27" s="3"/>
      <c r="J27" s="10" t="str">
        <f t="shared" si="1"/>
        <v>VALORE MANCANTE</v>
      </c>
      <c r="K27" s="11">
        <f t="shared" si="2"/>
        <v>0</v>
      </c>
      <c r="L27" s="45"/>
      <c r="M27" s="48"/>
      <c r="N27" s="51"/>
      <c r="P27" s="12"/>
    </row>
    <row r="28" spans="1:16" x14ac:dyDescent="0.35">
      <c r="A28" s="7">
        <v>9</v>
      </c>
      <c r="B28" s="7" t="s">
        <v>41</v>
      </c>
      <c r="C28" s="8"/>
      <c r="D28" s="8"/>
      <c r="E28" s="8">
        <v>3</v>
      </c>
      <c r="F28" s="8"/>
      <c r="G28" s="9">
        <f t="shared" si="0"/>
        <v>3</v>
      </c>
      <c r="H28" s="9">
        <f t="shared" si="0"/>
        <v>0</v>
      </c>
      <c r="I28" s="3"/>
      <c r="J28" s="10" t="str">
        <f t="shared" si="1"/>
        <v>VALORE MANCANTE</v>
      </c>
      <c r="K28" s="11">
        <f t="shared" si="2"/>
        <v>0</v>
      </c>
      <c r="L28" s="45"/>
      <c r="M28" s="48"/>
      <c r="N28" s="51"/>
      <c r="P28" s="12"/>
    </row>
    <row r="29" spans="1:16" x14ac:dyDescent="0.35">
      <c r="A29" s="7">
        <v>9</v>
      </c>
      <c r="B29" s="7" t="s">
        <v>42</v>
      </c>
      <c r="C29" s="8"/>
      <c r="D29" s="8"/>
      <c r="E29" s="8">
        <v>6</v>
      </c>
      <c r="F29" s="8"/>
      <c r="G29" s="9">
        <f t="shared" si="0"/>
        <v>6</v>
      </c>
      <c r="H29" s="9">
        <f t="shared" si="0"/>
        <v>0</v>
      </c>
      <c r="I29" s="3"/>
      <c r="J29" s="10" t="str">
        <f t="shared" si="1"/>
        <v>VALORE MANCANTE</v>
      </c>
      <c r="K29" s="11">
        <f t="shared" si="2"/>
        <v>0</v>
      </c>
      <c r="L29" s="45"/>
      <c r="M29" s="48"/>
      <c r="N29" s="51"/>
      <c r="P29" s="12"/>
    </row>
    <row r="30" spans="1:16" x14ac:dyDescent="0.35">
      <c r="A30" s="7">
        <v>9</v>
      </c>
      <c r="B30" s="7" t="s">
        <v>43</v>
      </c>
      <c r="C30" s="8"/>
      <c r="D30" s="8"/>
      <c r="E30" s="8">
        <v>3</v>
      </c>
      <c r="F30" s="8"/>
      <c r="G30" s="9">
        <f t="shared" si="0"/>
        <v>3</v>
      </c>
      <c r="H30" s="9">
        <f t="shared" si="0"/>
        <v>0</v>
      </c>
      <c r="I30" s="3"/>
      <c r="J30" s="10" t="str">
        <f t="shared" si="1"/>
        <v>VALORE MANCANTE</v>
      </c>
      <c r="K30" s="11">
        <f t="shared" si="2"/>
        <v>0</v>
      </c>
      <c r="L30" s="46"/>
      <c r="M30" s="49"/>
      <c r="N30" s="52"/>
      <c r="P30" s="12"/>
    </row>
    <row r="31" spans="1:16" x14ac:dyDescent="0.35">
      <c r="A31" s="7">
        <v>10</v>
      </c>
      <c r="B31" s="7" t="s">
        <v>1</v>
      </c>
      <c r="C31" s="8"/>
      <c r="D31" s="8"/>
      <c r="E31" s="8">
        <v>52</v>
      </c>
      <c r="F31" s="8"/>
      <c r="G31" s="9">
        <f t="shared" si="0"/>
        <v>52</v>
      </c>
      <c r="H31" s="9">
        <f t="shared" si="0"/>
        <v>0</v>
      </c>
      <c r="I31" s="3"/>
      <c r="J31" s="10" t="str">
        <f t="shared" si="1"/>
        <v>VALORE MANCANTE</v>
      </c>
      <c r="K31" s="11">
        <f t="shared" si="2"/>
        <v>0</v>
      </c>
      <c r="L31" s="44">
        <f>SUM(K31:K50)</f>
        <v>0</v>
      </c>
      <c r="M31" s="47">
        <v>955000</v>
      </c>
      <c r="N31" s="50" t="str">
        <f>IF(L31&gt;M31,"ATTENZIONE!!! Offerta superiore alla base d'asta","OK")</f>
        <v>OK</v>
      </c>
      <c r="P31" s="12"/>
    </row>
    <row r="32" spans="1:16" x14ac:dyDescent="0.35">
      <c r="A32" s="7">
        <v>10</v>
      </c>
      <c r="B32" s="7" t="s">
        <v>8</v>
      </c>
      <c r="C32" s="8">
        <v>10</v>
      </c>
      <c r="D32" s="8">
        <v>6</v>
      </c>
      <c r="E32" s="8">
        <v>15</v>
      </c>
      <c r="F32" s="8"/>
      <c r="G32" s="9">
        <f t="shared" si="0"/>
        <v>25</v>
      </c>
      <c r="H32" s="9">
        <f t="shared" si="0"/>
        <v>6</v>
      </c>
      <c r="I32" s="3"/>
      <c r="J32" s="10" t="str">
        <f t="shared" si="1"/>
        <v>VALORE MANCANTE</v>
      </c>
      <c r="K32" s="11">
        <f t="shared" si="2"/>
        <v>0</v>
      </c>
      <c r="L32" s="45"/>
      <c r="M32" s="48"/>
      <c r="N32" s="51"/>
      <c r="P32" s="12"/>
    </row>
    <row r="33" spans="1:16" x14ac:dyDescent="0.35">
      <c r="A33" s="7">
        <v>10</v>
      </c>
      <c r="B33" s="7" t="s">
        <v>10</v>
      </c>
      <c r="C33" s="8">
        <v>79</v>
      </c>
      <c r="D33" s="8"/>
      <c r="E33" s="8">
        <v>37</v>
      </c>
      <c r="F33" s="8"/>
      <c r="G33" s="9">
        <f t="shared" ref="G33:H65" si="3">C33+E33</f>
        <v>116</v>
      </c>
      <c r="H33" s="9">
        <f t="shared" si="3"/>
        <v>0</v>
      </c>
      <c r="I33" s="3"/>
      <c r="J33" s="10" t="str">
        <f t="shared" si="1"/>
        <v>VALORE MANCANTE</v>
      </c>
      <c r="K33" s="11">
        <f t="shared" si="2"/>
        <v>0</v>
      </c>
      <c r="L33" s="45"/>
      <c r="M33" s="48"/>
      <c r="N33" s="51"/>
      <c r="P33" s="12"/>
    </row>
    <row r="34" spans="1:16" x14ac:dyDescent="0.35">
      <c r="A34" s="7">
        <v>10</v>
      </c>
      <c r="B34" s="7" t="s">
        <v>11</v>
      </c>
      <c r="C34" s="8">
        <v>2</v>
      </c>
      <c r="D34" s="8"/>
      <c r="E34" s="8">
        <v>31</v>
      </c>
      <c r="F34" s="8"/>
      <c r="G34" s="9">
        <f t="shared" si="3"/>
        <v>33</v>
      </c>
      <c r="H34" s="9">
        <f t="shared" si="3"/>
        <v>0</v>
      </c>
      <c r="I34" s="3"/>
      <c r="J34" s="10" t="str">
        <f t="shared" si="1"/>
        <v>VALORE MANCANTE</v>
      </c>
      <c r="K34" s="11">
        <f t="shared" si="2"/>
        <v>0</v>
      </c>
      <c r="L34" s="45"/>
      <c r="M34" s="48"/>
      <c r="N34" s="51"/>
      <c r="P34" s="12"/>
    </row>
    <row r="35" spans="1:16" x14ac:dyDescent="0.35">
      <c r="A35" s="7">
        <v>10</v>
      </c>
      <c r="B35" s="7" t="s">
        <v>12</v>
      </c>
      <c r="C35" s="8"/>
      <c r="D35" s="8"/>
      <c r="E35" s="8">
        <v>32</v>
      </c>
      <c r="F35" s="8"/>
      <c r="G35" s="9">
        <f t="shared" si="3"/>
        <v>32</v>
      </c>
      <c r="H35" s="9">
        <f t="shared" si="3"/>
        <v>0</v>
      </c>
      <c r="I35" s="3"/>
      <c r="J35" s="10" t="str">
        <f t="shared" si="1"/>
        <v>VALORE MANCANTE</v>
      </c>
      <c r="K35" s="11">
        <f t="shared" si="2"/>
        <v>0</v>
      </c>
      <c r="L35" s="45"/>
      <c r="M35" s="48"/>
      <c r="N35" s="51"/>
      <c r="P35" s="12"/>
    </row>
    <row r="36" spans="1:16" x14ac:dyDescent="0.35">
      <c r="A36" s="7">
        <v>10</v>
      </c>
      <c r="B36" s="7" t="s">
        <v>13</v>
      </c>
      <c r="C36" s="8"/>
      <c r="D36" s="8">
        <v>4</v>
      </c>
      <c r="E36" s="8"/>
      <c r="F36" s="8"/>
      <c r="G36" s="9">
        <f t="shared" si="3"/>
        <v>0</v>
      </c>
      <c r="H36" s="9">
        <f t="shared" si="3"/>
        <v>4</v>
      </c>
      <c r="I36" s="3"/>
      <c r="J36" s="10" t="str">
        <f t="shared" si="1"/>
        <v>VALORE MANCANTE</v>
      </c>
      <c r="K36" s="11">
        <f t="shared" si="2"/>
        <v>0</v>
      </c>
      <c r="L36" s="45"/>
      <c r="M36" s="48"/>
      <c r="N36" s="51"/>
      <c r="P36" s="12"/>
    </row>
    <row r="37" spans="1:16" x14ac:dyDescent="0.35">
      <c r="A37" s="7">
        <v>10</v>
      </c>
      <c r="B37" s="7" t="s">
        <v>14</v>
      </c>
      <c r="C37" s="8">
        <v>26</v>
      </c>
      <c r="D37" s="8"/>
      <c r="E37" s="8"/>
      <c r="F37" s="8"/>
      <c r="G37" s="9">
        <f t="shared" si="3"/>
        <v>26</v>
      </c>
      <c r="H37" s="9">
        <f t="shared" si="3"/>
        <v>0</v>
      </c>
      <c r="I37" s="3"/>
      <c r="J37" s="10" t="str">
        <f t="shared" si="1"/>
        <v>VALORE MANCANTE</v>
      </c>
      <c r="K37" s="11">
        <f t="shared" si="2"/>
        <v>0</v>
      </c>
      <c r="L37" s="45"/>
      <c r="M37" s="48"/>
      <c r="N37" s="51"/>
    </row>
    <row r="38" spans="1:16" x14ac:dyDescent="0.35">
      <c r="A38" s="7">
        <v>10</v>
      </c>
      <c r="B38" s="7" t="s">
        <v>15</v>
      </c>
      <c r="C38" s="8">
        <v>18</v>
      </c>
      <c r="D38" s="8"/>
      <c r="E38" s="8">
        <v>2</v>
      </c>
      <c r="F38" s="8"/>
      <c r="G38" s="9">
        <f t="shared" si="3"/>
        <v>20</v>
      </c>
      <c r="H38" s="9">
        <f t="shared" si="3"/>
        <v>0</v>
      </c>
      <c r="I38" s="3"/>
      <c r="J38" s="10" t="str">
        <f t="shared" si="1"/>
        <v>VALORE MANCANTE</v>
      </c>
      <c r="K38" s="11">
        <f t="shared" si="2"/>
        <v>0</v>
      </c>
      <c r="L38" s="45"/>
      <c r="M38" s="48"/>
      <c r="N38" s="51"/>
      <c r="P38" s="12"/>
    </row>
    <row r="39" spans="1:16" x14ac:dyDescent="0.35">
      <c r="A39" s="7">
        <v>10</v>
      </c>
      <c r="B39" s="7" t="s">
        <v>51</v>
      </c>
      <c r="C39" s="8">
        <v>73</v>
      </c>
      <c r="D39" s="8">
        <v>756</v>
      </c>
      <c r="E39" s="8"/>
      <c r="F39" s="8"/>
      <c r="G39" s="9">
        <f t="shared" si="3"/>
        <v>73</v>
      </c>
      <c r="H39" s="9">
        <f t="shared" si="3"/>
        <v>756</v>
      </c>
      <c r="I39" s="3"/>
      <c r="J39" s="10" t="str">
        <f t="shared" si="1"/>
        <v>VALORE MANCANTE</v>
      </c>
      <c r="K39" s="11">
        <f t="shared" si="2"/>
        <v>0</v>
      </c>
      <c r="L39" s="45"/>
      <c r="M39" s="48"/>
      <c r="N39" s="51"/>
      <c r="P39" s="12"/>
    </row>
    <row r="40" spans="1:16" x14ac:dyDescent="0.35">
      <c r="A40" s="7">
        <v>10</v>
      </c>
      <c r="B40" s="7" t="s">
        <v>2</v>
      </c>
      <c r="C40" s="8">
        <v>8</v>
      </c>
      <c r="D40" s="8"/>
      <c r="E40" s="8"/>
      <c r="F40" s="8"/>
      <c r="G40" s="9">
        <f t="shared" si="3"/>
        <v>8</v>
      </c>
      <c r="H40" s="9">
        <f t="shared" si="3"/>
        <v>0</v>
      </c>
      <c r="I40" s="3"/>
      <c r="J40" s="10" t="str">
        <f t="shared" si="1"/>
        <v>VALORE MANCANTE</v>
      </c>
      <c r="K40" s="11">
        <f t="shared" si="2"/>
        <v>0</v>
      </c>
      <c r="L40" s="45"/>
      <c r="M40" s="48"/>
      <c r="N40" s="51"/>
    </row>
    <row r="41" spans="1:16" x14ac:dyDescent="0.35">
      <c r="A41" s="7">
        <v>10</v>
      </c>
      <c r="B41" s="7" t="s">
        <v>3</v>
      </c>
      <c r="C41" s="8">
        <v>5</v>
      </c>
      <c r="D41" s="8"/>
      <c r="E41" s="8"/>
      <c r="F41" s="8"/>
      <c r="G41" s="9">
        <f t="shared" si="3"/>
        <v>5</v>
      </c>
      <c r="H41" s="9">
        <f t="shared" si="3"/>
        <v>0</v>
      </c>
      <c r="I41" s="3"/>
      <c r="J41" s="10" t="str">
        <f t="shared" si="1"/>
        <v>VALORE MANCANTE</v>
      </c>
      <c r="K41" s="11">
        <f t="shared" si="2"/>
        <v>0</v>
      </c>
      <c r="L41" s="45"/>
      <c r="M41" s="48"/>
      <c r="N41" s="51"/>
    </row>
    <row r="42" spans="1:16" x14ac:dyDescent="0.35">
      <c r="A42" s="7">
        <v>10</v>
      </c>
      <c r="B42" s="7" t="s">
        <v>4</v>
      </c>
      <c r="C42" s="8">
        <v>12</v>
      </c>
      <c r="D42" s="8">
        <v>2</v>
      </c>
      <c r="E42" s="8"/>
      <c r="F42" s="8"/>
      <c r="G42" s="9">
        <f t="shared" si="3"/>
        <v>12</v>
      </c>
      <c r="H42" s="9">
        <f t="shared" si="3"/>
        <v>2</v>
      </c>
      <c r="I42" s="3"/>
      <c r="J42" s="10" t="str">
        <f t="shared" si="1"/>
        <v>VALORE MANCANTE</v>
      </c>
      <c r="K42" s="11">
        <f t="shared" si="2"/>
        <v>0</v>
      </c>
      <c r="L42" s="45"/>
      <c r="M42" s="48"/>
      <c r="N42" s="51"/>
    </row>
    <row r="43" spans="1:16" x14ac:dyDescent="0.35">
      <c r="A43" s="7">
        <v>10</v>
      </c>
      <c r="B43" s="7" t="s">
        <v>5</v>
      </c>
      <c r="C43" s="8">
        <v>313</v>
      </c>
      <c r="D43" s="8"/>
      <c r="E43" s="8"/>
      <c r="F43" s="8"/>
      <c r="G43" s="9">
        <f>C43+E43</f>
        <v>313</v>
      </c>
      <c r="H43" s="9">
        <f>D43+F43</f>
        <v>0</v>
      </c>
      <c r="I43" s="3"/>
      <c r="J43" s="10" t="str">
        <f t="shared" si="1"/>
        <v>VALORE MANCANTE</v>
      </c>
      <c r="K43" s="11">
        <f t="shared" si="2"/>
        <v>0</v>
      </c>
      <c r="L43" s="45"/>
      <c r="M43" s="48"/>
      <c r="N43" s="51"/>
    </row>
    <row r="44" spans="1:16" x14ac:dyDescent="0.35">
      <c r="A44" s="7">
        <v>10</v>
      </c>
      <c r="B44" s="7" t="s">
        <v>6</v>
      </c>
      <c r="C44" s="8">
        <v>5</v>
      </c>
      <c r="D44" s="8">
        <v>115</v>
      </c>
      <c r="E44" s="8"/>
      <c r="F44" s="8"/>
      <c r="G44" s="9">
        <f t="shared" si="3"/>
        <v>5</v>
      </c>
      <c r="H44" s="9">
        <f t="shared" si="3"/>
        <v>115</v>
      </c>
      <c r="I44" s="3"/>
      <c r="J44" s="10" t="str">
        <f t="shared" si="1"/>
        <v>VALORE MANCANTE</v>
      </c>
      <c r="K44" s="11">
        <f t="shared" si="2"/>
        <v>0</v>
      </c>
      <c r="L44" s="45"/>
      <c r="M44" s="48"/>
      <c r="N44" s="51"/>
    </row>
    <row r="45" spans="1:16" x14ac:dyDescent="0.35">
      <c r="A45" s="7">
        <v>10</v>
      </c>
      <c r="B45" s="7" t="s">
        <v>7</v>
      </c>
      <c r="C45" s="8">
        <v>38</v>
      </c>
      <c r="D45" s="8"/>
      <c r="E45" s="8"/>
      <c r="F45" s="8"/>
      <c r="G45" s="9">
        <f t="shared" si="3"/>
        <v>38</v>
      </c>
      <c r="H45" s="9">
        <f t="shared" si="3"/>
        <v>0</v>
      </c>
      <c r="I45" s="3"/>
      <c r="J45" s="10" t="str">
        <f t="shared" si="1"/>
        <v>VALORE MANCANTE</v>
      </c>
      <c r="K45" s="11">
        <f t="shared" si="2"/>
        <v>0</v>
      </c>
      <c r="L45" s="45"/>
      <c r="M45" s="48"/>
      <c r="N45" s="51"/>
    </row>
    <row r="46" spans="1:16" x14ac:dyDescent="0.35">
      <c r="A46" s="7">
        <v>10</v>
      </c>
      <c r="B46" s="7" t="s">
        <v>52</v>
      </c>
      <c r="C46" s="8">
        <v>213</v>
      </c>
      <c r="D46" s="8"/>
      <c r="E46" s="8"/>
      <c r="F46" s="8"/>
      <c r="G46" s="9">
        <f t="shared" si="3"/>
        <v>213</v>
      </c>
      <c r="H46" s="9">
        <f t="shared" si="3"/>
        <v>0</v>
      </c>
      <c r="I46" s="3"/>
      <c r="J46" s="10" t="str">
        <f t="shared" si="1"/>
        <v>VALORE MANCANTE</v>
      </c>
      <c r="K46" s="11">
        <f t="shared" si="2"/>
        <v>0</v>
      </c>
      <c r="L46" s="45"/>
      <c r="M46" s="48"/>
      <c r="N46" s="51"/>
    </row>
    <row r="47" spans="1:16" x14ac:dyDescent="0.35">
      <c r="A47" s="7">
        <v>10</v>
      </c>
      <c r="B47" s="7" t="s">
        <v>53</v>
      </c>
      <c r="C47" s="8">
        <v>11</v>
      </c>
      <c r="D47" s="8">
        <v>69</v>
      </c>
      <c r="E47" s="8"/>
      <c r="F47" s="8"/>
      <c r="G47" s="9">
        <f t="shared" si="3"/>
        <v>11</v>
      </c>
      <c r="H47" s="9">
        <f t="shared" si="3"/>
        <v>69</v>
      </c>
      <c r="I47" s="3"/>
      <c r="J47" s="10" t="str">
        <f t="shared" si="1"/>
        <v>VALORE MANCANTE</v>
      </c>
      <c r="K47" s="11">
        <f t="shared" si="2"/>
        <v>0</v>
      </c>
      <c r="L47" s="45"/>
      <c r="M47" s="48"/>
      <c r="N47" s="51"/>
    </row>
    <row r="48" spans="1:16" x14ac:dyDescent="0.35">
      <c r="A48" s="7">
        <v>10</v>
      </c>
      <c r="B48" s="7" t="s">
        <v>9</v>
      </c>
      <c r="C48" s="8"/>
      <c r="D48" s="8"/>
      <c r="E48" s="8">
        <v>6</v>
      </c>
      <c r="F48" s="8"/>
      <c r="G48" s="9">
        <f t="shared" si="3"/>
        <v>6</v>
      </c>
      <c r="H48" s="9">
        <f t="shared" si="3"/>
        <v>0</v>
      </c>
      <c r="I48" s="3"/>
      <c r="J48" s="10" t="str">
        <f t="shared" si="1"/>
        <v>VALORE MANCANTE</v>
      </c>
      <c r="K48" s="11">
        <f t="shared" si="2"/>
        <v>0</v>
      </c>
      <c r="L48" s="45"/>
      <c r="M48" s="48"/>
      <c r="N48" s="51"/>
    </row>
    <row r="49" spans="1:14" x14ac:dyDescent="0.35">
      <c r="A49" s="7">
        <v>10</v>
      </c>
      <c r="B49" s="7" t="s">
        <v>54</v>
      </c>
      <c r="C49" s="8">
        <v>9</v>
      </c>
      <c r="D49" s="8"/>
      <c r="E49" s="8">
        <v>26</v>
      </c>
      <c r="F49" s="8"/>
      <c r="G49" s="9">
        <f t="shared" si="3"/>
        <v>35</v>
      </c>
      <c r="H49" s="9">
        <f t="shared" si="3"/>
        <v>0</v>
      </c>
      <c r="I49" s="3"/>
      <c r="J49" s="10" t="str">
        <f t="shared" si="1"/>
        <v>VALORE MANCANTE</v>
      </c>
      <c r="K49" s="11">
        <f t="shared" si="2"/>
        <v>0</v>
      </c>
      <c r="L49" s="45"/>
      <c r="M49" s="48"/>
      <c r="N49" s="51"/>
    </row>
    <row r="50" spans="1:14" x14ac:dyDescent="0.35">
      <c r="A50" s="7">
        <v>10</v>
      </c>
      <c r="B50" s="7" t="s">
        <v>80</v>
      </c>
      <c r="C50" s="8"/>
      <c r="D50" s="8"/>
      <c r="E50" s="8">
        <v>4</v>
      </c>
      <c r="F50" s="8"/>
      <c r="G50" s="9">
        <f t="shared" si="3"/>
        <v>4</v>
      </c>
      <c r="H50" s="9">
        <f t="shared" si="3"/>
        <v>0</v>
      </c>
      <c r="I50" s="3"/>
      <c r="J50" s="10" t="str">
        <f t="shared" si="1"/>
        <v>VALORE MANCANTE</v>
      </c>
      <c r="K50" s="11">
        <f t="shared" si="2"/>
        <v>0</v>
      </c>
      <c r="L50" s="46"/>
      <c r="M50" s="49"/>
      <c r="N50" s="52"/>
    </row>
    <row r="51" spans="1:14" x14ac:dyDescent="0.35">
      <c r="A51" s="7">
        <v>11</v>
      </c>
      <c r="B51" s="7" t="s">
        <v>55</v>
      </c>
      <c r="C51" s="8">
        <v>6</v>
      </c>
      <c r="D51" s="8"/>
      <c r="E51" s="8"/>
      <c r="F51" s="8"/>
      <c r="G51" s="9">
        <f t="shared" si="3"/>
        <v>6</v>
      </c>
      <c r="H51" s="9">
        <f t="shared" si="3"/>
        <v>0</v>
      </c>
      <c r="I51" s="3"/>
      <c r="J51" s="10" t="str">
        <f t="shared" si="1"/>
        <v>VALORE MANCANTE</v>
      </c>
      <c r="K51" s="11">
        <f t="shared" si="2"/>
        <v>0</v>
      </c>
      <c r="L51" s="39"/>
      <c r="M51" s="39"/>
      <c r="N51" s="39"/>
    </row>
    <row r="52" spans="1:14" x14ac:dyDescent="0.35">
      <c r="A52" s="7">
        <v>14</v>
      </c>
      <c r="B52" s="7" t="s">
        <v>16</v>
      </c>
      <c r="C52" s="8"/>
      <c r="D52" s="8"/>
      <c r="E52" s="8">
        <v>1</v>
      </c>
      <c r="F52" s="8"/>
      <c r="G52" s="9">
        <f t="shared" si="3"/>
        <v>1</v>
      </c>
      <c r="H52" s="9">
        <f t="shared" si="3"/>
        <v>0</v>
      </c>
      <c r="I52" s="3"/>
      <c r="J52" s="10" t="str">
        <f t="shared" si="1"/>
        <v>VALORE MANCANTE</v>
      </c>
      <c r="K52" s="11">
        <f t="shared" si="2"/>
        <v>0</v>
      </c>
      <c r="L52" s="40"/>
      <c r="M52" s="40"/>
      <c r="N52" s="40"/>
    </row>
    <row r="53" spans="1:14" x14ac:dyDescent="0.35">
      <c r="A53" s="7">
        <v>17</v>
      </c>
      <c r="B53" s="7" t="s">
        <v>17</v>
      </c>
      <c r="C53" s="8"/>
      <c r="D53" s="8">
        <v>6</v>
      </c>
      <c r="E53" s="8"/>
      <c r="F53" s="8"/>
      <c r="G53" s="9">
        <f t="shared" si="3"/>
        <v>0</v>
      </c>
      <c r="H53" s="9">
        <f t="shared" si="3"/>
        <v>6</v>
      </c>
      <c r="I53" s="3"/>
      <c r="J53" s="10" t="str">
        <f t="shared" si="1"/>
        <v>VALORE MANCANTE</v>
      </c>
      <c r="K53" s="11">
        <f t="shared" si="2"/>
        <v>0</v>
      </c>
      <c r="L53" s="40"/>
      <c r="M53" s="40"/>
      <c r="N53" s="40"/>
    </row>
    <row r="54" spans="1:14" x14ac:dyDescent="0.35">
      <c r="A54" s="7">
        <v>17</v>
      </c>
      <c r="B54" s="7" t="s">
        <v>18</v>
      </c>
      <c r="C54" s="8"/>
      <c r="D54" s="8">
        <v>48</v>
      </c>
      <c r="E54" s="8"/>
      <c r="F54" s="8"/>
      <c r="G54" s="9">
        <f t="shared" si="3"/>
        <v>0</v>
      </c>
      <c r="H54" s="9">
        <f t="shared" si="3"/>
        <v>48</v>
      </c>
      <c r="I54" s="3"/>
      <c r="J54" s="10" t="str">
        <f t="shared" si="1"/>
        <v>VALORE MANCANTE</v>
      </c>
      <c r="K54" s="11">
        <f t="shared" si="2"/>
        <v>0</v>
      </c>
      <c r="L54" s="40"/>
      <c r="M54" s="40"/>
      <c r="N54" s="40"/>
    </row>
    <row r="55" spans="1:14" x14ac:dyDescent="0.35">
      <c r="A55" s="7">
        <v>17</v>
      </c>
      <c r="B55" s="7" t="s">
        <v>19</v>
      </c>
      <c r="C55" s="8"/>
      <c r="D55" s="8">
        <v>95</v>
      </c>
      <c r="E55" s="8"/>
      <c r="F55" s="8"/>
      <c r="G55" s="9">
        <f t="shared" si="3"/>
        <v>0</v>
      </c>
      <c r="H55" s="9">
        <f t="shared" si="3"/>
        <v>95</v>
      </c>
      <c r="I55" s="3"/>
      <c r="J55" s="10" t="str">
        <f t="shared" si="1"/>
        <v>VALORE MANCANTE</v>
      </c>
      <c r="K55" s="11">
        <f t="shared" si="2"/>
        <v>0</v>
      </c>
      <c r="L55" s="40"/>
      <c r="M55" s="40"/>
      <c r="N55" s="40"/>
    </row>
    <row r="56" spans="1:14" x14ac:dyDescent="0.35">
      <c r="A56" s="7">
        <v>17</v>
      </c>
      <c r="B56" s="7" t="s">
        <v>20</v>
      </c>
      <c r="C56" s="8"/>
      <c r="D56" s="8">
        <v>1</v>
      </c>
      <c r="E56" s="8"/>
      <c r="F56" s="8"/>
      <c r="G56" s="9">
        <f t="shared" si="3"/>
        <v>0</v>
      </c>
      <c r="H56" s="9">
        <f t="shared" si="3"/>
        <v>1</v>
      </c>
      <c r="I56" s="3"/>
      <c r="J56" s="10" t="str">
        <f t="shared" si="1"/>
        <v>VALORE MANCANTE</v>
      </c>
      <c r="K56" s="11">
        <f t="shared" si="2"/>
        <v>0</v>
      </c>
      <c r="L56" s="40"/>
      <c r="M56" s="40"/>
      <c r="N56" s="40"/>
    </row>
    <row r="57" spans="1:14" x14ac:dyDescent="0.35">
      <c r="A57" s="7">
        <v>18</v>
      </c>
      <c r="B57" s="7" t="s">
        <v>21</v>
      </c>
      <c r="C57" s="8">
        <v>4</v>
      </c>
      <c r="D57" s="8"/>
      <c r="E57" s="8"/>
      <c r="F57" s="8"/>
      <c r="G57" s="9">
        <f t="shared" si="3"/>
        <v>4</v>
      </c>
      <c r="H57" s="9">
        <f t="shared" si="3"/>
        <v>0</v>
      </c>
      <c r="I57" s="3"/>
      <c r="J57" s="10" t="str">
        <f t="shared" si="1"/>
        <v>VALORE MANCANTE</v>
      </c>
      <c r="K57" s="11">
        <f t="shared" si="2"/>
        <v>0</v>
      </c>
      <c r="L57" s="40"/>
      <c r="M57" s="40"/>
      <c r="N57" s="40"/>
    </row>
    <row r="58" spans="1:14" x14ac:dyDescent="0.35">
      <c r="A58" s="7">
        <v>18</v>
      </c>
      <c r="B58" s="7" t="s">
        <v>22</v>
      </c>
      <c r="C58" s="8">
        <v>2</v>
      </c>
      <c r="D58" s="8"/>
      <c r="E58" s="8"/>
      <c r="F58" s="8"/>
      <c r="G58" s="9">
        <f t="shared" si="3"/>
        <v>2</v>
      </c>
      <c r="H58" s="9">
        <f t="shared" si="3"/>
        <v>0</v>
      </c>
      <c r="I58" s="3"/>
      <c r="J58" s="10" t="str">
        <f t="shared" si="1"/>
        <v>VALORE MANCANTE</v>
      </c>
      <c r="K58" s="11">
        <f t="shared" si="2"/>
        <v>0</v>
      </c>
      <c r="L58" s="40"/>
      <c r="M58" s="40"/>
      <c r="N58" s="40"/>
    </row>
    <row r="59" spans="1:14" x14ac:dyDescent="0.35">
      <c r="A59" s="7">
        <v>18</v>
      </c>
      <c r="B59" s="7" t="s">
        <v>23</v>
      </c>
      <c r="C59" s="8">
        <v>628</v>
      </c>
      <c r="D59" s="8"/>
      <c r="E59" s="8"/>
      <c r="F59" s="8"/>
      <c r="G59" s="9">
        <f t="shared" si="3"/>
        <v>628</v>
      </c>
      <c r="H59" s="9">
        <f t="shared" si="3"/>
        <v>0</v>
      </c>
      <c r="I59" s="3"/>
      <c r="J59" s="10" t="str">
        <f t="shared" si="1"/>
        <v>VALORE MANCANTE</v>
      </c>
      <c r="K59" s="11">
        <f t="shared" si="2"/>
        <v>0</v>
      </c>
      <c r="L59" s="40"/>
      <c r="M59" s="40"/>
      <c r="N59" s="40"/>
    </row>
    <row r="60" spans="1:14" x14ac:dyDescent="0.35">
      <c r="A60" s="7">
        <v>18</v>
      </c>
      <c r="B60" s="7" t="s">
        <v>24</v>
      </c>
      <c r="C60" s="8">
        <v>9</v>
      </c>
      <c r="D60" s="8"/>
      <c r="E60" s="8"/>
      <c r="F60" s="8"/>
      <c r="G60" s="9">
        <f>C60+E60</f>
        <v>9</v>
      </c>
      <c r="H60" s="9">
        <f>D60+F60</f>
        <v>0</v>
      </c>
      <c r="I60" s="3"/>
      <c r="J60" s="10" t="str">
        <f t="shared" si="1"/>
        <v>VALORE MANCANTE</v>
      </c>
      <c r="K60" s="11">
        <f t="shared" si="2"/>
        <v>0</v>
      </c>
      <c r="L60" s="40"/>
      <c r="M60" s="40"/>
      <c r="N60" s="40"/>
    </row>
    <row r="61" spans="1:14" x14ac:dyDescent="0.35">
      <c r="A61" s="7">
        <v>18</v>
      </c>
      <c r="B61" s="7" t="s">
        <v>25</v>
      </c>
      <c r="C61" s="8">
        <v>1</v>
      </c>
      <c r="D61" s="8"/>
      <c r="E61" s="8"/>
      <c r="F61" s="8"/>
      <c r="G61" s="9">
        <f t="shared" si="3"/>
        <v>1</v>
      </c>
      <c r="H61" s="9">
        <f t="shared" si="3"/>
        <v>0</v>
      </c>
      <c r="I61" s="3"/>
      <c r="J61" s="10" t="str">
        <f t="shared" si="1"/>
        <v>VALORE MANCANTE</v>
      </c>
      <c r="K61" s="11">
        <f t="shared" si="2"/>
        <v>0</v>
      </c>
      <c r="L61" s="40"/>
      <c r="M61" s="40"/>
      <c r="N61" s="40"/>
    </row>
    <row r="62" spans="1:14" x14ac:dyDescent="0.35">
      <c r="A62" s="7">
        <v>18</v>
      </c>
      <c r="B62" s="7" t="s">
        <v>26</v>
      </c>
      <c r="C62" s="8">
        <v>5</v>
      </c>
      <c r="D62" s="8"/>
      <c r="E62" s="8"/>
      <c r="F62" s="8"/>
      <c r="G62" s="9">
        <f t="shared" si="3"/>
        <v>5</v>
      </c>
      <c r="H62" s="9">
        <f t="shared" si="3"/>
        <v>0</v>
      </c>
      <c r="I62" s="3"/>
      <c r="J62" s="10" t="str">
        <f t="shared" si="1"/>
        <v>VALORE MANCANTE</v>
      </c>
      <c r="K62" s="11">
        <f t="shared" si="2"/>
        <v>0</v>
      </c>
      <c r="L62" s="40"/>
      <c r="M62" s="40"/>
      <c r="N62" s="40"/>
    </row>
    <row r="63" spans="1:14" x14ac:dyDescent="0.35">
      <c r="A63" s="7">
        <v>18</v>
      </c>
      <c r="B63" s="7" t="s">
        <v>27</v>
      </c>
      <c r="C63" s="8">
        <v>1</v>
      </c>
      <c r="D63" s="8"/>
      <c r="E63" s="8"/>
      <c r="F63" s="8"/>
      <c r="G63" s="9">
        <f t="shared" si="3"/>
        <v>1</v>
      </c>
      <c r="H63" s="9">
        <f t="shared" si="3"/>
        <v>0</v>
      </c>
      <c r="I63" s="3"/>
      <c r="J63" s="10" t="str">
        <f t="shared" si="1"/>
        <v>VALORE MANCANTE</v>
      </c>
      <c r="K63" s="11">
        <f t="shared" si="2"/>
        <v>0</v>
      </c>
      <c r="L63" s="40"/>
      <c r="M63" s="40"/>
      <c r="N63" s="40"/>
    </row>
    <row r="64" spans="1:14" x14ac:dyDescent="0.35">
      <c r="A64" s="7">
        <v>18</v>
      </c>
      <c r="B64" s="23">
        <v>18101</v>
      </c>
      <c r="C64" s="8">
        <v>1</v>
      </c>
      <c r="D64" s="8"/>
      <c r="E64" s="8"/>
      <c r="F64" s="8"/>
      <c r="G64" s="9">
        <f t="shared" si="3"/>
        <v>1</v>
      </c>
      <c r="H64" s="9">
        <f t="shared" si="3"/>
        <v>0</v>
      </c>
      <c r="I64" s="3"/>
      <c r="J64" s="10" t="str">
        <f t="shared" si="1"/>
        <v>VALORE MANCANTE</v>
      </c>
      <c r="K64" s="11">
        <f t="shared" si="2"/>
        <v>0</v>
      </c>
      <c r="L64" s="40"/>
      <c r="M64" s="40"/>
      <c r="N64" s="40"/>
    </row>
    <row r="65" spans="1:14" x14ac:dyDescent="0.35">
      <c r="A65" s="7">
        <v>18</v>
      </c>
      <c r="B65" s="23">
        <v>18102</v>
      </c>
      <c r="C65" s="8">
        <v>1</v>
      </c>
      <c r="D65" s="8"/>
      <c r="E65" s="8"/>
      <c r="F65" s="8"/>
      <c r="G65" s="9">
        <f t="shared" si="3"/>
        <v>1</v>
      </c>
      <c r="H65" s="9">
        <f t="shared" si="3"/>
        <v>0</v>
      </c>
      <c r="I65" s="3"/>
      <c r="J65" s="10" t="str">
        <f t="shared" si="1"/>
        <v>VALORE MANCANTE</v>
      </c>
      <c r="K65" s="11">
        <f t="shared" si="2"/>
        <v>0</v>
      </c>
      <c r="L65" s="41"/>
      <c r="M65" s="41"/>
      <c r="N65" s="41"/>
    </row>
    <row r="66" spans="1:14" s="22" customFormat="1" x14ac:dyDescent="0.35">
      <c r="A66" s="53" t="s">
        <v>65</v>
      </c>
      <c r="B66" s="54"/>
      <c r="C66" s="55"/>
      <c r="D66" s="55"/>
      <c r="E66" s="55"/>
      <c r="F66" s="55"/>
      <c r="G66" s="55"/>
      <c r="H66" s="55"/>
      <c r="I66" s="55"/>
      <c r="J66" s="56"/>
      <c r="K66" s="13">
        <f>SUM(K9:K65)</f>
        <v>0</v>
      </c>
      <c r="L66" s="4"/>
      <c r="M66" s="4"/>
      <c r="N66" s="4"/>
    </row>
    <row r="67" spans="1:14" x14ac:dyDescent="0.35">
      <c r="N67" s="6"/>
    </row>
    <row r="68" spans="1:14" ht="14.5" customHeight="1" x14ac:dyDescent="0.35">
      <c r="A68" s="57" t="s">
        <v>83</v>
      </c>
      <c r="B68" s="58"/>
      <c r="C68" s="58"/>
      <c r="D68" s="58"/>
      <c r="E68" s="58"/>
      <c r="F68" s="58"/>
      <c r="G68" s="58"/>
      <c r="H68" s="58"/>
      <c r="I68" s="58"/>
      <c r="J68" s="58"/>
      <c r="K68" s="59"/>
      <c r="L68" s="14">
        <f>(SUMPRODUCT(I9:I65,C9:C65)+0.8*SUMPRODUCT(I9:I65,D9:D65))*36</f>
        <v>0</v>
      </c>
      <c r="M68" s="5">
        <v>1283000</v>
      </c>
      <c r="N68" s="5" t="str">
        <f>IF(L68&gt;M68,"ATTENZIONE!!! Offerta superiore alla base d'asta","OK")</f>
        <v>OK</v>
      </c>
    </row>
    <row r="69" spans="1:14" x14ac:dyDescent="0.3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2"/>
      <c r="M69" s="5"/>
      <c r="N69" s="5"/>
    </row>
    <row r="70" spans="1:14" ht="14.5" customHeight="1" x14ac:dyDescent="0.35">
      <c r="A70" s="57" t="s">
        <v>85</v>
      </c>
      <c r="B70" s="58"/>
      <c r="C70" s="60"/>
      <c r="D70" s="60"/>
      <c r="E70" s="60"/>
      <c r="F70" s="60"/>
      <c r="G70" s="60"/>
      <c r="H70" s="60"/>
      <c r="I70" s="60"/>
      <c r="J70" s="60"/>
      <c r="K70" s="61"/>
      <c r="L70" s="14">
        <f>(SUMPRODUCT(I9:I65,E9:E65)+0.8*SUMPRODUCT(I9:I65,F9:F65))*36</f>
        <v>0</v>
      </c>
      <c r="M70" s="5">
        <v>294000</v>
      </c>
      <c r="N70" s="5" t="str">
        <f>IF(L70&gt;M70,"ATTENZIONE!!! Offerta superiore alla base d'asta","OK")</f>
        <v>OK</v>
      </c>
    </row>
    <row r="71" spans="1:14" x14ac:dyDescent="0.35">
      <c r="A71" s="15" t="s">
        <v>78</v>
      </c>
      <c r="N71" s="6"/>
    </row>
    <row r="72" spans="1:14" x14ac:dyDescent="0.35">
      <c r="N72" s="6"/>
    </row>
    <row r="73" spans="1:14" x14ac:dyDescent="0.35">
      <c r="A73" s="64" t="s">
        <v>86</v>
      </c>
      <c r="B73" s="25"/>
      <c r="C73" s="25"/>
      <c r="D73" s="25"/>
      <c r="E73" s="25"/>
      <c r="F73" s="25"/>
      <c r="G73" s="25"/>
      <c r="H73" s="25"/>
      <c r="I73" s="25"/>
      <c r="N73" s="6"/>
    </row>
    <row r="74" spans="1:14" ht="26" x14ac:dyDescent="0.35">
      <c r="A74" s="65" t="s">
        <v>66</v>
      </c>
      <c r="B74" s="66"/>
      <c r="C74" s="66"/>
      <c r="D74" s="66"/>
      <c r="E74" s="66"/>
      <c r="F74" s="66"/>
      <c r="G74" s="66"/>
      <c r="H74" s="66"/>
      <c r="I74" s="67" t="s">
        <v>58</v>
      </c>
      <c r="J74" s="68"/>
      <c r="K74" s="1" t="s">
        <v>67</v>
      </c>
      <c r="L74" s="21" t="s">
        <v>64</v>
      </c>
      <c r="M74" s="19" t="s">
        <v>47</v>
      </c>
    </row>
    <row r="75" spans="1:14" x14ac:dyDescent="0.35">
      <c r="A75" s="69" t="s">
        <v>77</v>
      </c>
      <c r="B75" s="69"/>
      <c r="C75" s="69"/>
      <c r="D75" s="69"/>
      <c r="E75" s="69"/>
      <c r="F75" s="69"/>
      <c r="G75" s="69"/>
      <c r="H75" s="69"/>
      <c r="I75" s="70">
        <v>630</v>
      </c>
      <c r="J75" s="71"/>
      <c r="K75" s="3"/>
      <c r="L75" s="10" t="str">
        <f>IF(K75="","VALORE MANCANTE","")</f>
        <v>VALORE MANCANTE</v>
      </c>
      <c r="M75" s="16">
        <f>I75*K75</f>
        <v>0</v>
      </c>
    </row>
    <row r="76" spans="1:14" x14ac:dyDescent="0.35">
      <c r="A76" s="69" t="s">
        <v>68</v>
      </c>
      <c r="B76" s="69"/>
      <c r="C76" s="69"/>
      <c r="D76" s="69"/>
      <c r="E76" s="69"/>
      <c r="F76" s="69"/>
      <c r="G76" s="69"/>
      <c r="H76" s="69"/>
      <c r="I76" s="70">
        <v>150</v>
      </c>
      <c r="J76" s="71">
        <v>70</v>
      </c>
      <c r="K76" s="3"/>
      <c r="L76" s="10" t="str">
        <f t="shared" ref="L76:L77" si="4">IF(K76="","VALORE MANCANTE","")</f>
        <v>VALORE MANCANTE</v>
      </c>
      <c r="M76" s="16">
        <f>I76*K76</f>
        <v>0</v>
      </c>
    </row>
    <row r="77" spans="1:14" x14ac:dyDescent="0.35">
      <c r="A77" s="69" t="s">
        <v>69</v>
      </c>
      <c r="B77" s="69"/>
      <c r="C77" s="69"/>
      <c r="D77" s="69"/>
      <c r="E77" s="69"/>
      <c r="F77" s="69"/>
      <c r="G77" s="69"/>
      <c r="H77" s="69"/>
      <c r="I77" s="70">
        <v>300</v>
      </c>
      <c r="J77" s="71">
        <v>70</v>
      </c>
      <c r="K77" s="3"/>
      <c r="L77" s="10" t="str">
        <f t="shared" si="4"/>
        <v>VALORE MANCANTE</v>
      </c>
      <c r="M77" s="16">
        <f>I77*K77</f>
        <v>0</v>
      </c>
    </row>
    <row r="78" spans="1:14" x14ac:dyDescent="0.35">
      <c r="A78" s="57" t="s">
        <v>70</v>
      </c>
      <c r="B78" s="72"/>
      <c r="C78" s="72"/>
      <c r="D78" s="72"/>
      <c r="E78" s="72"/>
      <c r="F78" s="72"/>
      <c r="G78" s="25"/>
      <c r="H78" s="25"/>
      <c r="I78" s="72"/>
      <c r="J78" s="73"/>
      <c r="K78" s="13">
        <f>SUM(M75:M77)</f>
        <v>0</v>
      </c>
      <c r="M78" s="17"/>
    </row>
    <row r="79" spans="1:14" x14ac:dyDescent="0.35">
      <c r="M79" s="17"/>
    </row>
    <row r="80" spans="1:14" x14ac:dyDescent="0.35">
      <c r="A80" s="64" t="s">
        <v>71</v>
      </c>
      <c r="B80" s="25"/>
      <c r="C80" s="25"/>
      <c r="D80" s="25"/>
      <c r="E80" s="25"/>
      <c r="F80" s="25"/>
      <c r="G80" s="25"/>
      <c r="H80" s="25"/>
      <c r="I80" s="25"/>
      <c r="M80" s="17"/>
    </row>
    <row r="81" spans="1:14" x14ac:dyDescent="0.35">
      <c r="A81" s="65" t="s">
        <v>72</v>
      </c>
      <c r="B81" s="25"/>
      <c r="C81" s="25"/>
      <c r="D81" s="25"/>
      <c r="E81" s="25"/>
      <c r="F81" s="25"/>
      <c r="G81" s="25"/>
      <c r="H81" s="25"/>
      <c r="I81" s="25"/>
      <c r="J81" s="73"/>
      <c r="K81" s="62" t="s">
        <v>73</v>
      </c>
      <c r="L81" s="63"/>
      <c r="M81" s="17"/>
    </row>
    <row r="82" spans="1:14" x14ac:dyDescent="0.35">
      <c r="A82" s="74" t="str">
        <f>A66</f>
        <v>Prezzo complessivo offerto per i servizi di manutenzione ordinaria in Euro</v>
      </c>
      <c r="B82" s="75"/>
      <c r="C82" s="75"/>
      <c r="D82" s="75"/>
      <c r="E82" s="75"/>
      <c r="F82" s="75"/>
      <c r="G82" s="75"/>
      <c r="H82" s="75"/>
      <c r="I82" s="75"/>
      <c r="J82" s="76"/>
      <c r="K82" s="77">
        <f>K66</f>
        <v>0</v>
      </c>
      <c r="L82" s="78"/>
      <c r="M82" s="17"/>
    </row>
    <row r="83" spans="1:14" ht="26" x14ac:dyDescent="0.35">
      <c r="A83" s="74" t="str">
        <f>A78</f>
        <v>Prezzo complessivo offerto per altri servizi in Euro</v>
      </c>
      <c r="B83" s="75"/>
      <c r="C83" s="75"/>
      <c r="D83" s="75"/>
      <c r="E83" s="75"/>
      <c r="F83" s="75"/>
      <c r="G83" s="75"/>
      <c r="H83" s="75"/>
      <c r="I83" s="75"/>
      <c r="J83" s="76"/>
      <c r="K83" s="77">
        <f>K78</f>
        <v>0</v>
      </c>
      <c r="L83" s="78"/>
      <c r="M83" s="19" t="s">
        <v>76</v>
      </c>
      <c r="N83" s="21" t="s">
        <v>74</v>
      </c>
    </row>
    <row r="84" spans="1:14" s="22" customFormat="1" x14ac:dyDescent="0.35">
      <c r="A84" s="79" t="s">
        <v>75</v>
      </c>
      <c r="B84" s="80"/>
      <c r="C84" s="80"/>
      <c r="D84" s="80"/>
      <c r="E84" s="80"/>
      <c r="F84" s="80"/>
      <c r="G84" s="80"/>
      <c r="H84" s="80"/>
      <c r="I84" s="81"/>
      <c r="J84" s="82"/>
      <c r="K84" s="83">
        <f>SUM(K82:L83)</f>
        <v>0</v>
      </c>
      <c r="L84" s="84"/>
      <c r="M84" s="5">
        <v>1810000</v>
      </c>
      <c r="N84" s="5" t="str">
        <f>IF(K84&gt;M84,"ATTENZIONE!!! Offerta superiore alla base d'asta","OK")</f>
        <v>OK</v>
      </c>
    </row>
    <row r="85" spans="1:14" x14ac:dyDescent="0.35">
      <c r="N85" s="6"/>
    </row>
  </sheetData>
  <sheetProtection algorithmName="SHA-512" hashValue="UGushmxXRjW8eEgwMZtJ9KEsymDUaDQ85aZUqiRHSrNn6CisNi4/MGs0xwxy1eLGPWO7EL4uTj2qVCNKVIZKng==" saltValue="KdPZZWAajm71YNn4lW01xw==" spinCount="100000" sheet="1" objects="1" scenarios="1"/>
  <mergeCells count="46">
    <mergeCell ref="A82:J82"/>
    <mergeCell ref="K82:L82"/>
    <mergeCell ref="A83:J83"/>
    <mergeCell ref="K83:L83"/>
    <mergeCell ref="A84:J84"/>
    <mergeCell ref="K84:L84"/>
    <mergeCell ref="K81:L81"/>
    <mergeCell ref="A73:I73"/>
    <mergeCell ref="A74:H74"/>
    <mergeCell ref="I74:J74"/>
    <mergeCell ref="A75:H75"/>
    <mergeCell ref="I75:J75"/>
    <mergeCell ref="A76:H76"/>
    <mergeCell ref="I76:J76"/>
    <mergeCell ref="A77:H77"/>
    <mergeCell ref="I77:J77"/>
    <mergeCell ref="A78:J78"/>
    <mergeCell ref="A80:I80"/>
    <mergeCell ref="A81:J81"/>
    <mergeCell ref="A66:J66"/>
    <mergeCell ref="A68:K68"/>
    <mergeCell ref="A70:K70"/>
    <mergeCell ref="L51:L65"/>
    <mergeCell ref="M51:M65"/>
    <mergeCell ref="N51:N65"/>
    <mergeCell ref="M7:M8"/>
    <mergeCell ref="N7:N8"/>
    <mergeCell ref="L9:L14"/>
    <mergeCell ref="M9:M14"/>
    <mergeCell ref="N9:N14"/>
    <mergeCell ref="L15:L30"/>
    <mergeCell ref="M15:M30"/>
    <mergeCell ref="N15:N30"/>
    <mergeCell ref="L31:L50"/>
    <mergeCell ref="M31:M50"/>
    <mergeCell ref="N31:N50"/>
    <mergeCell ref="F3:M3"/>
    <mergeCell ref="F4:M4"/>
    <mergeCell ref="A5:B5"/>
    <mergeCell ref="A6:B7"/>
    <mergeCell ref="C6:H6"/>
    <mergeCell ref="C7:D7"/>
    <mergeCell ref="E7:F7"/>
    <mergeCell ref="G7:H7"/>
    <mergeCell ref="K7:K8"/>
    <mergeCell ref="L7:L8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Footer>&amp;L&amp;8Classificazione del documento: Consip Public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2019-10-07T09:54:54Z</dcterms:created>
  <dcterms:modified xsi:type="dcterms:W3CDTF">2020-01-22T09:52:22Z</dcterms:modified>
</cp:coreProperties>
</file>