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co.bragaglia\Desktop\"/>
    </mc:Choice>
  </mc:AlternateContent>
  <bookViews>
    <workbookView xWindow="0" yWindow="0" windowWidth="19200" windowHeight="7044" tabRatio="635" activeTab="1"/>
  </bookViews>
  <sheets>
    <sheet name="ISTRUZIONI" sheetId="15" r:id="rId1"/>
    <sheet name="GARANZIE CONVENZIONE-AQ" sheetId="13" r:id="rId2"/>
  </sheets>
  <calcPr calcId="162913"/>
</workbook>
</file>

<file path=xl/calcChain.xml><?xml version="1.0" encoding="utf-8"?>
<calcChain xmlns="http://schemas.openxmlformats.org/spreadsheetml/2006/main">
  <c r="E27" i="13" l="1"/>
  <c r="E25" i="13" l="1"/>
  <c r="D19" i="13"/>
  <c r="E6" i="13" l="1"/>
  <c r="D8" i="13" s="1"/>
  <c r="D26" i="13" l="1"/>
  <c r="E26" i="13" s="1"/>
  <c r="D28" i="13" l="1"/>
  <c r="D20" i="13" l="1"/>
  <c r="D13" i="13"/>
  <c r="D29" i="13"/>
</calcChain>
</file>

<file path=xl/sharedStrings.xml><?xml version="1.0" encoding="utf-8"?>
<sst xmlns="http://schemas.openxmlformats.org/spreadsheetml/2006/main" count="40" uniqueCount="37">
  <si>
    <t>Possesso
(s/n)</t>
  </si>
  <si>
    <t>Riduzione prevista</t>
  </si>
  <si>
    <t>Importo finale garanzia definitiva in favore di Consip</t>
  </si>
  <si>
    <t>Requisiti per riduzione garanzia</t>
  </si>
  <si>
    <t>Importo finale garanzia definitiva in favore delle Amministrazioni contraenti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</si>
  <si>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</si>
  <si>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</si>
  <si>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</si>
  <si>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</si>
  <si>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</si>
  <si>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</si>
  <si>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</si>
  <si>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r>
      <t xml:space="preserve">Importo garanzia definitiva in favore di Consip </t>
    </r>
    <r>
      <rPr>
        <u/>
        <sz val="10"/>
        <color theme="1"/>
        <rFont val="Calibri"/>
        <family val="2"/>
        <scheme val="minor"/>
      </rPr>
      <t>ante</t>
    </r>
    <r>
      <rPr>
        <sz val="10"/>
        <color theme="1"/>
        <rFont val="Calibri"/>
        <family val="2"/>
        <scheme val="minor"/>
      </rPr>
      <t xml:space="preserve"> applicazione delle riduzioni ex art. 106 comma 8</t>
    </r>
  </si>
  <si>
    <r>
      <t xml:space="preserve">Importo garanzia definitiva in favore delle Amministrazioni contraenti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</si>
  <si>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t>CALCOLO RIDUZIONI AI SENSI DELL'ART. 106, COMMA 8, D.LGS. N. 36/2023</t>
  </si>
  <si>
    <t>Valorizzare s/n in base ai requisiti posseduti, come dichiarati nella Domanda di partecipazione</t>
  </si>
  <si>
    <t>CALCOLO IMPORTO DELLE GARANZIE DEFINITIVE</t>
  </si>
  <si>
    <t>GARANZIA DEFINITIVA PER L'AQ (IN FAVORE DI CONSIP)</t>
  </si>
  <si>
    <t>GARANZIA DEFINITIVA PER I CONTRATTI ATTUATIVI
(PRESTATA A CONSIP IN FAVORE DELLE PA)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</si>
  <si>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</si>
  <si>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</si>
  <si>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</si>
  <si>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</si>
  <si>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</si>
  <si>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</si>
  <si>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</si>
  <si>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</si>
  <si>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</si>
  <si>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</si>
  <si>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</si>
  <si>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</si>
  <si>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</si>
  <si>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</si>
  <si>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r>
      <t xml:space="preserve">Importo base della garanzia provvisoria
</t>
    </r>
    <r>
      <rPr>
        <i/>
        <sz val="10"/>
        <color rgb="FFFF0000"/>
        <rFont val="Calibri"/>
        <family val="2"/>
        <scheme val="minor"/>
      </rPr>
      <t xml:space="preserve">Inserire il valore della garanzia provvisoria riportato nel disciplinare/capitolato di gara  </t>
    </r>
  </si>
  <si>
    <t>Classificazione: Consip Public</t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</si>
  <si>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delle garanzie definitive
</t>
    </r>
  </si>
  <si>
    <r>
      <t xml:space="preserve">Ribasso percentuale offerto
</t>
    </r>
    <r>
      <rPr>
        <sz val="10"/>
        <color rgb="FFFF0000"/>
        <rFont val="Calibri"/>
        <family val="2"/>
      </rPr>
      <t>Inserire R offerto, determinato dal Capitolato d'oneri (NB: il valore è indicato preventivamente a solo titolo di esempio)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</si>
</sst>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&quot;€&quot;_-;\-* #,##0.00\ &quot;€&quot;_-;_-* &quot;-&quot;??\ &quot;€&quot;_-;_-@_-"/>
    <numFmt numFmtId="165" formatCode="0.0%"/>
    <numFmt numFmtId="166" formatCode="#,##0.00_ ;\-#,##0.00\ 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5">
    <xf numFmtId="0" fontId="0" fillId="0" borderId="0" xfId="0"/>
    <xf numFmtId="0" fontId="2" fillId="0" borderId="0" xfId="0" applyFont="1"/>
    <xf numFmtId="16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10" fontId="6" fillId="9" borderId="1" xfId="0" applyNumberFormat="1" applyFont="1" applyFill="1" applyBorder="1" applyAlignment="1" applyProtection="1">
      <alignment horizontal="center" vertical="center"/>
      <protection locked="0"/>
    </xf>
    <xf numFmtId="9" fontId="4" fillId="0" borderId="1" xfId="0" applyNumberFormat="1" applyFont="1" applyFill="1" applyBorder="1" applyAlignment="1">
      <alignment horizontal="center" vertical="center"/>
    </xf>
    <xf numFmtId="9" fontId="2" fillId="0" borderId="1" xfId="1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6" fillId="0" borderId="0" xfId="0" applyFont="1"/>
    <xf numFmtId="0" fontId="16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6" fontId="2" fillId="0" borderId="1" xfId="0" applyNumberFormat="1" applyFont="1" applyBorder="1" applyAlignment="1">
      <alignment horizontal="right" vertical="center"/>
    </xf>
    <xf numFmtId="0" fontId="6" fillId="3" borderId="1" xfId="0" applyFont="1" applyFill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164" fontId="2" fillId="0" borderId="8" xfId="0" applyNumberFormat="1" applyFont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164" fontId="6" fillId="4" borderId="2" xfId="2" applyFont="1" applyFill="1" applyBorder="1" applyAlignment="1" applyProtection="1">
      <alignment horizontal="center" vertical="center"/>
      <protection locked="0"/>
    </xf>
    <xf numFmtId="164" fontId="6" fillId="4" borderId="3" xfId="2" applyFont="1" applyFill="1" applyBorder="1" applyAlignment="1" applyProtection="1">
      <alignment horizontal="center" vertical="center"/>
      <protection locked="0"/>
    </xf>
    <xf numFmtId="0" fontId="9" fillId="5" borderId="1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center" vertical="center"/>
    </xf>
    <xf numFmtId="0" fontId="9" fillId="8" borderId="4" xfId="0" applyFont="1" applyFill="1" applyBorder="1" applyAlignment="1">
      <alignment horizontal="center" vertical="center"/>
    </xf>
    <xf numFmtId="0" fontId="9" fillId="8" borderId="3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topLeftCell="A7" workbookViewId="0">
      <selection activeCell="C16" sqref="C16"/>
    </sheetView>
  </sheetViews>
  <sheetFormatPr defaultRowHeight="14.4" x14ac:dyDescent="0.3"/>
  <cols>
    <col min="3" max="3" width="20.21875" customWidth="1"/>
    <col min="4" max="4" width="86" customWidth="1"/>
  </cols>
  <sheetData>
    <row r="1" spans="1:4" x14ac:dyDescent="0.3">
      <c r="A1" t="s">
        <v>21</v>
      </c>
    </row>
    <row r="4" spans="1:4" s="19" customFormat="1" ht="31.5" customHeight="1" x14ac:dyDescent="0.3">
      <c r="C4" s="20" t="s">
        <v>22</v>
      </c>
      <c r="D4" s="20"/>
    </row>
    <row r="5" spans="1:4" s="19" customFormat="1" ht="31.5" customHeight="1" x14ac:dyDescent="0.3">
      <c r="C5" s="20" t="s">
        <v>23</v>
      </c>
      <c r="D5" s="20"/>
    </row>
    <row r="6" spans="1:4" s="19" customFormat="1" ht="31.5" customHeight="1" x14ac:dyDescent="0.3">
      <c r="C6" s="20" t="s">
        <v>24</v>
      </c>
      <c r="D6" s="20"/>
    </row>
    <row r="7" spans="1:4" x14ac:dyDescent="0.3">
      <c r="C7" s="21"/>
      <c r="D7" s="21"/>
    </row>
    <row r="8" spans="1:4" x14ac:dyDescent="0.3">
      <c r="C8" s="20" t="s">
        <v>25</v>
      </c>
      <c r="D8" s="20"/>
    </row>
    <row r="9" spans="1:4" ht="34.5" customHeight="1" x14ac:dyDescent="0.3">
      <c r="C9" s="16" t="s">
        <v>26</v>
      </c>
      <c r="D9" s="15" t="s">
        <v>32</v>
      </c>
    </row>
    <row r="10" spans="1:4" ht="34.5" customHeight="1" x14ac:dyDescent="0.3">
      <c r="C10" s="17" t="s">
        <v>27</v>
      </c>
      <c r="D10" s="15" t="s">
        <v>28</v>
      </c>
    </row>
    <row r="11" spans="1:4" ht="34.5" customHeight="1" x14ac:dyDescent="0.3">
      <c r="C11" s="18" t="s">
        <v>29</v>
      </c>
      <c r="D11" s="15" t="s">
        <v>30</v>
      </c>
    </row>
    <row r="12" spans="1:4" x14ac:dyDescent="0.3">
      <c r="C12" s="15"/>
      <c r="D12" s="15"/>
    </row>
    <row r="13" spans="1:4" x14ac:dyDescent="0.3">
      <c r="C13" s="14"/>
    </row>
    <row r="14" spans="1:4" x14ac:dyDescent="0.3">
      <c r="C14" s="14"/>
    </row>
    <row r="15" spans="1:4" x14ac:dyDescent="0.3">
      <c r="C15" s="14"/>
    </row>
    <row r="16" spans="1:4" x14ac:dyDescent="0.3">
      <c r="C16" t="s">
        <v>34</v>
      </c>
    </row>
    <row r="17" spans="3:3" x14ac:dyDescent="0.3">
      <c r="C17" s="14"/>
    </row>
    <row r="18" spans="3:3" x14ac:dyDescent="0.3">
      <c r="C18" s="14"/>
    </row>
    <row r="19" spans="3:3" x14ac:dyDescent="0.3">
      <c r="C19" s="14"/>
    </row>
    <row r="20" spans="3:3" x14ac:dyDescent="0.3">
      <c r="C20" s="14"/>
    </row>
    <row r="21" spans="3:3" x14ac:dyDescent="0.3">
      <c r="C21" s="14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3"/>
  <sheetViews>
    <sheetView tabSelected="1" topLeftCell="A11" zoomScaleNormal="100" zoomScaleSheetLayoutView="97" workbookViewId="0">
      <selection activeCell="B17" sqref="B17:C17"/>
    </sheetView>
  </sheetViews>
  <sheetFormatPr defaultRowHeight="14.4" x14ac:dyDescent="0.3"/>
  <cols>
    <col min="1" max="1" width="5.21875" customWidth="1"/>
    <col min="2" max="2" width="42.77734375" customWidth="1"/>
    <col min="3" max="3" width="13.5546875" customWidth="1"/>
    <col min="5" max="5" width="14.21875" customWidth="1"/>
  </cols>
  <sheetData>
    <row r="2" spans="1:6" x14ac:dyDescent="0.3">
      <c r="B2" s="1"/>
      <c r="C2" s="1"/>
      <c r="D2" s="1"/>
      <c r="E2" s="1"/>
      <c r="F2" s="1"/>
    </row>
    <row r="3" spans="1:6" ht="28.5" customHeight="1" x14ac:dyDescent="0.3">
      <c r="B3" s="39" t="s">
        <v>14</v>
      </c>
      <c r="C3" s="39"/>
      <c r="D3" s="39"/>
      <c r="E3" s="39"/>
      <c r="F3" s="1"/>
    </row>
    <row r="4" spans="1:6" ht="28.5" customHeight="1" x14ac:dyDescent="0.3">
      <c r="B4" s="23" t="s">
        <v>15</v>
      </c>
      <c r="C4" s="24"/>
      <c r="D4" s="24"/>
      <c r="E4" s="25"/>
      <c r="F4" s="1"/>
    </row>
    <row r="5" spans="1:6" ht="27.6" x14ac:dyDescent="0.3">
      <c r="B5" s="9" t="s">
        <v>3</v>
      </c>
      <c r="C5" s="9" t="s">
        <v>1</v>
      </c>
      <c r="D5" s="9" t="s">
        <v>0</v>
      </c>
      <c r="E5" s="9" t="s">
        <v>5</v>
      </c>
      <c r="F5" s="1"/>
    </row>
    <row r="6" spans="1:6" x14ac:dyDescent="0.3">
      <c r="A6" s="40"/>
      <c r="B6" s="8" t="s">
        <v>7</v>
      </c>
      <c r="C6" s="3">
        <v>0.3</v>
      </c>
      <c r="D6" s="6" t="s">
        <v>31</v>
      </c>
      <c r="E6" s="41">
        <f>IF(D7="s",C7,IF(D6="s",C6,0))</f>
        <v>0</v>
      </c>
      <c r="F6" s="1"/>
    </row>
    <row r="7" spans="1:6" ht="27.6" x14ac:dyDescent="0.3">
      <c r="A7" s="40"/>
      <c r="B7" s="8" t="s">
        <v>8</v>
      </c>
      <c r="C7" s="3">
        <v>0.5</v>
      </c>
      <c r="D7" s="6" t="s">
        <v>31</v>
      </c>
      <c r="E7" s="42"/>
      <c r="F7" s="1"/>
    </row>
    <row r="8" spans="1:6" ht="43.5" customHeight="1" x14ac:dyDescent="0.3">
      <c r="B8" s="43" t="s">
        <v>6</v>
      </c>
      <c r="C8" s="44"/>
      <c r="D8" s="45">
        <f>IFERROR(1-(1-E6)*(1-E7),1-(1-E6)*(1-E7))</f>
        <v>0</v>
      </c>
      <c r="E8" s="45"/>
      <c r="F8" s="5"/>
    </row>
    <row r="9" spans="1:6" x14ac:dyDescent="0.3">
      <c r="B9" s="1"/>
      <c r="C9" s="1"/>
      <c r="D9" s="1"/>
      <c r="E9" s="1"/>
      <c r="F9" s="1"/>
    </row>
    <row r="11" spans="1:6" ht="27" customHeight="1" x14ac:dyDescent="0.3">
      <c r="B11" s="39" t="s">
        <v>9</v>
      </c>
      <c r="C11" s="39"/>
      <c r="D11" s="39"/>
      <c r="E11" s="39"/>
    </row>
    <row r="12" spans="1:6" ht="60.75" customHeight="1" x14ac:dyDescent="0.3">
      <c r="B12" s="51" t="s">
        <v>33</v>
      </c>
      <c r="C12" s="52"/>
      <c r="D12" s="37">
        <v>1600000</v>
      </c>
      <c r="E12" s="38"/>
      <c r="F12" s="4"/>
    </row>
    <row r="13" spans="1:6" x14ac:dyDescent="0.3">
      <c r="B13" s="53" t="s">
        <v>10</v>
      </c>
      <c r="C13" s="54"/>
      <c r="D13" s="22">
        <f>ROUND((1-$D$8)*$D12,0)</f>
        <v>1600000</v>
      </c>
      <c r="E13" s="22"/>
    </row>
    <row r="16" spans="1:6" ht="31.5" customHeight="1" x14ac:dyDescent="0.3">
      <c r="B16" s="39" t="s">
        <v>16</v>
      </c>
      <c r="C16" s="46"/>
      <c r="D16" s="46"/>
      <c r="E16" s="47"/>
      <c r="F16" s="10"/>
    </row>
    <row r="17" spans="2:6" ht="61.5" customHeight="1" x14ac:dyDescent="0.3">
      <c r="B17" s="35" t="s">
        <v>35</v>
      </c>
      <c r="C17" s="36"/>
      <c r="D17" s="37">
        <v>607500</v>
      </c>
      <c r="E17" s="38"/>
      <c r="F17" s="4"/>
    </row>
    <row r="18" spans="2:6" ht="20.25" customHeight="1" x14ac:dyDescent="0.3">
      <c r="B18" s="48" t="s">
        <v>17</v>
      </c>
      <c r="C18" s="49"/>
      <c r="D18" s="49"/>
      <c r="E18" s="50"/>
    </row>
    <row r="19" spans="2:6" ht="30" customHeight="1" x14ac:dyDescent="0.3">
      <c r="B19" s="31" t="s">
        <v>12</v>
      </c>
      <c r="C19" s="32"/>
      <c r="D19" s="33">
        <f>D$17</f>
        <v>607500</v>
      </c>
      <c r="E19" s="34"/>
    </row>
    <row r="20" spans="2:6" x14ac:dyDescent="0.3">
      <c r="B20" s="30" t="s">
        <v>2</v>
      </c>
      <c r="C20" s="30"/>
      <c r="D20" s="22">
        <f>ROUND((1-$D$8)*$D19,0)</f>
        <v>607500</v>
      </c>
      <c r="E20" s="22"/>
    </row>
    <row r="22" spans="2:6" ht="36.75" customHeight="1" x14ac:dyDescent="0.3">
      <c r="B22" s="26" t="s">
        <v>18</v>
      </c>
      <c r="C22" s="26"/>
      <c r="D22" s="26"/>
      <c r="E22" s="26"/>
    </row>
    <row r="23" spans="2:6" ht="36.75" customHeight="1" x14ac:dyDescent="0.3">
      <c r="B23" s="35" t="s">
        <v>35</v>
      </c>
      <c r="C23" s="36"/>
      <c r="D23" s="37">
        <v>400000</v>
      </c>
      <c r="E23" s="38"/>
    </row>
    <row r="24" spans="2:6" ht="48.75" customHeight="1" x14ac:dyDescent="0.3">
      <c r="B24" s="27" t="s">
        <v>36</v>
      </c>
      <c r="C24" s="27"/>
      <c r="D24" s="7">
        <v>0.24</v>
      </c>
      <c r="E24" s="11"/>
      <c r="F24" s="4"/>
    </row>
    <row r="25" spans="2:6" ht="29.25" customHeight="1" x14ac:dyDescent="0.3">
      <c r="B25" s="27" t="s">
        <v>11</v>
      </c>
      <c r="C25" s="27"/>
      <c r="D25" s="12">
        <v>0.1</v>
      </c>
      <c r="E25" s="2">
        <f>D25*D$23</f>
        <v>40000</v>
      </c>
      <c r="F25" s="4"/>
    </row>
    <row r="26" spans="2:6" ht="29.25" customHeight="1" x14ac:dyDescent="0.3">
      <c r="B26" s="27" t="s">
        <v>19</v>
      </c>
      <c r="C26" s="27"/>
      <c r="D26" s="13">
        <f>IF(D24&gt;10%,MIN(D24-10%,10%),0%)</f>
        <v>0.1</v>
      </c>
      <c r="E26" s="2">
        <f>D26*D$23</f>
        <v>40000</v>
      </c>
    </row>
    <row r="27" spans="2:6" ht="29.25" customHeight="1" x14ac:dyDescent="0.3">
      <c r="B27" s="27" t="s">
        <v>20</v>
      </c>
      <c r="C27" s="27"/>
      <c r="D27" s="13">
        <v>0.04</v>
      </c>
      <c r="E27" s="2">
        <f>(D27*2)*D$23</f>
        <v>32000</v>
      </c>
    </row>
    <row r="28" spans="2:6" ht="29.25" customHeight="1" x14ac:dyDescent="0.3">
      <c r="B28" s="28" t="s">
        <v>13</v>
      </c>
      <c r="C28" s="28"/>
      <c r="D28" s="29">
        <f>SUM(E25:E27)</f>
        <v>112000</v>
      </c>
      <c r="E28" s="29"/>
    </row>
    <row r="29" spans="2:6" ht="30" customHeight="1" x14ac:dyDescent="0.3">
      <c r="B29" s="30" t="s">
        <v>4</v>
      </c>
      <c r="C29" s="30"/>
      <c r="D29" s="22">
        <f>ROUND((1-$D$8)*$D28,0)</f>
        <v>112000</v>
      </c>
      <c r="E29" s="22"/>
    </row>
    <row r="33" spans="2:2" x14ac:dyDescent="0.3">
      <c r="B33" t="s">
        <v>34</v>
      </c>
    </row>
  </sheetData>
  <mergeCells count="30">
    <mergeCell ref="B16:E16"/>
    <mergeCell ref="B17:C17"/>
    <mergeCell ref="D17:E17"/>
    <mergeCell ref="B18:E18"/>
    <mergeCell ref="B11:E11"/>
    <mergeCell ref="B12:C12"/>
    <mergeCell ref="D12:E12"/>
    <mergeCell ref="B13:C13"/>
    <mergeCell ref="D13:E13"/>
    <mergeCell ref="B3:E3"/>
    <mergeCell ref="A6:A7"/>
    <mergeCell ref="E6:E7"/>
    <mergeCell ref="B8:C8"/>
    <mergeCell ref="D8:E8"/>
    <mergeCell ref="D29:E29"/>
    <mergeCell ref="B4:E4"/>
    <mergeCell ref="B22:E22"/>
    <mergeCell ref="B24:C24"/>
    <mergeCell ref="B25:C25"/>
    <mergeCell ref="B26:C26"/>
    <mergeCell ref="B27:C27"/>
    <mergeCell ref="B28:C28"/>
    <mergeCell ref="D28:E28"/>
    <mergeCell ref="B29:C29"/>
    <mergeCell ref="B19:C19"/>
    <mergeCell ref="B20:C20"/>
    <mergeCell ref="D20:E20"/>
    <mergeCell ref="D19:E19"/>
    <mergeCell ref="B23:C23"/>
    <mergeCell ref="D23:E23"/>
  </mergeCells>
  <dataValidations count="1">
    <dataValidation type="list" allowBlank="1" showInputMessage="1" showErrorMessage="1" sqref="D6:D7">
      <formula1>"s,n"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</vt:lpstr>
      <vt:lpstr>GARANZIE CONVENZIONE-AQ</vt:lpstr>
    </vt:vector>
  </TitlesOfParts>
  <Company>CONSIP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sparro</dc:creator>
  <cp:lastModifiedBy>Bragaglia Marco</cp:lastModifiedBy>
  <dcterms:created xsi:type="dcterms:W3CDTF">2016-02-02T10:53:31Z</dcterms:created>
  <dcterms:modified xsi:type="dcterms:W3CDTF">2024-06-19T07:49:14Z</dcterms:modified>
</cp:coreProperties>
</file>